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codeName="ThisWorkbook"/>
  <xr:revisionPtr revIDLastSave="0" documentId="13_ncr:1_{D1F511F3-6A3B-4BFF-8918-69323F898998}" xr6:coauthVersionLast="43" xr6:coauthVersionMax="43" xr10:uidLastSave="{00000000-0000-0000-0000-000000000000}"/>
  <bookViews>
    <workbookView xWindow="-120" yWindow="-120" windowWidth="29040" windowHeight="15840" xr2:uid="{00000000-000D-0000-FFFF-FFFF00000000}"/>
  </bookViews>
  <sheets>
    <sheet name="ProjectSchedule" sheetId="11" r:id="rId1"/>
    <sheet name="About" sheetId="12" r:id="rId2"/>
  </sheets>
  <definedNames>
    <definedName name="Display_Week">ProjectSchedule!$E$2</definedName>
    <definedName name="_xlnm.Print_Area" localSheetId="0">ProjectSchedule!$A$4:$F$26</definedName>
    <definedName name="_xlnm.Print_Titles" localSheetId="0">ProjectSchedule!$2:$4</definedName>
    <definedName name="Project_Start">ProjectSchedule!$E$1</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 name="Z_FA3378DB_2FEE_497A_9BFF_42EF3803FB26_.wvu.PrintArea" localSheetId="0" hidden="1">ProjectSchedule!$A$4:$F$26</definedName>
    <definedName name="Z_FA3378DB_2FEE_497A_9BFF_42EF3803FB26_.wvu.PrintTitles" localSheetId="0" hidden="1">ProjectSchedule!$2:$4</definedName>
  </definedNames>
  <calcPr calcId="191029" concurrentCalc="0"/>
  <customWorkbookViews>
    <customWorkbookView name="Print Area View" guid="{FA3378DB-2FEE-497A-9BFF-42EF3803FB26}" includeHiddenRowCol="0" maximized="1" xWindow="-8" yWindow="-8" windowWidth="1936" windowHeight="1056" activeSheetId="1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11" l="1"/>
  <c r="F56" i="11"/>
  <c r="F54" i="11"/>
  <c r="F53" i="11"/>
  <c r="F52" i="11"/>
  <c r="F18" i="11"/>
  <c r="F14" i="11"/>
  <c r="F24" i="11"/>
  <c r="F21" i="11"/>
  <c r="F26" i="11"/>
  <c r="F25" i="11"/>
  <c r="F19" i="11"/>
  <c r="F23" i="11"/>
  <c r="F17" i="11"/>
  <c r="F20" i="11"/>
  <c r="F13" i="11"/>
  <c r="F59" i="11"/>
  <c r="F55" i="11"/>
  <c r="F30" i="11"/>
  <c r="F16" i="11"/>
  <c r="F15" i="11"/>
  <c r="F11" i="11"/>
  <c r="F10" i="11"/>
  <c r="F9" i="11"/>
  <c r="F8" i="11"/>
  <c r="I3" i="11"/>
  <c r="I2" i="11"/>
  <c r="F12" i="11"/>
  <c r="F7" i="11"/>
  <c r="H6" i="11"/>
  <c r="H58" i="11"/>
  <c r="H5" i="11"/>
  <c r="H75" i="11"/>
  <c r="H74" i="11"/>
  <c r="H68" i="11"/>
  <c r="I4" i="11"/>
  <c r="J3" i="11"/>
  <c r="K3" i="11"/>
  <c r="L3" i="11"/>
  <c r="M3" i="11"/>
  <c r="N3" i="11"/>
  <c r="O3" i="11"/>
  <c r="P3" i="11"/>
  <c r="P2" i="11"/>
  <c r="Q3" i="11"/>
  <c r="R3" i="11"/>
  <c r="S3" i="11"/>
  <c r="T3" i="11"/>
  <c r="U3" i="11"/>
  <c r="V3" i="11"/>
  <c r="W3" i="11"/>
  <c r="J4" i="11"/>
  <c r="W2" i="11"/>
  <c r="X3" i="11"/>
  <c r="Y3" i="11"/>
  <c r="Z3" i="11"/>
  <c r="AA3" i="11"/>
  <c r="AB3" i="11"/>
  <c r="AC3" i="11"/>
  <c r="AD3" i="11"/>
  <c r="K4" i="11"/>
  <c r="AE3" i="11"/>
  <c r="AF3" i="11"/>
  <c r="AG3" i="11"/>
  <c r="AH3" i="11"/>
  <c r="AI3" i="11"/>
  <c r="AJ3" i="11"/>
  <c r="AD2" i="11"/>
  <c r="L4" i="11"/>
  <c r="AK3" i="11"/>
  <c r="AL3" i="11"/>
  <c r="AM3" i="11"/>
  <c r="AN3" i="11"/>
  <c r="AO3" i="11"/>
  <c r="AP3" i="11"/>
  <c r="AQ3" i="11"/>
  <c r="M4" i="11"/>
  <c r="AR3" i="11"/>
  <c r="AS3" i="11"/>
  <c r="AK2" i="11"/>
  <c r="N4" i="11"/>
  <c r="AT3" i="11"/>
  <c r="AS4" i="11"/>
  <c r="AR2" i="11"/>
  <c r="O4" i="11"/>
  <c r="AU3" i="11"/>
  <c r="AT4" i="11"/>
  <c r="AV3" i="11"/>
  <c r="AU4" i="11"/>
  <c r="P4" i="11"/>
  <c r="Q4" i="11"/>
  <c r="AW3" i="11"/>
  <c r="AV4" i="11"/>
  <c r="R4" i="11"/>
  <c r="AX3" i="11"/>
  <c r="AY3" i="11"/>
  <c r="AW4" i="11"/>
  <c r="S4" i="11"/>
  <c r="AY4" i="11"/>
  <c r="AZ3" i="11"/>
  <c r="AY2" i="11"/>
  <c r="AX4" i="11"/>
  <c r="T4" i="11"/>
  <c r="BA3" i="11"/>
  <c r="AZ4" i="11"/>
  <c r="U4" i="11"/>
  <c r="BA4" i="11"/>
  <c r="BB3" i="11"/>
  <c r="V4" i="11"/>
  <c r="BB4" i="11"/>
  <c r="BC3" i="11"/>
  <c r="W4" i="11"/>
  <c r="BC4" i="11"/>
  <c r="BD3" i="11"/>
  <c r="X4" i="11"/>
  <c r="BE3" i="11"/>
  <c r="BD4" i="11"/>
  <c r="Y4" i="11"/>
  <c r="BE4" i="11"/>
  <c r="BF3" i="11"/>
  <c r="Z4" i="11"/>
  <c r="BF4" i="11"/>
  <c r="BG3" i="11"/>
  <c r="BF2" i="11"/>
  <c r="AA4" i="11"/>
  <c r="BG4" i="11"/>
  <c r="BH3" i="11"/>
  <c r="AB4" i="11"/>
  <c r="BI3" i="11"/>
  <c r="BH4" i="11"/>
  <c r="AC4" i="11"/>
  <c r="BJ3" i="11"/>
  <c r="BI4" i="11"/>
  <c r="AD4" i="11"/>
  <c r="BK3" i="11"/>
  <c r="BJ4" i="11"/>
  <c r="AE4" i="11"/>
  <c r="BL3" i="11"/>
  <c r="BK4" i="11"/>
  <c r="AF4" i="11"/>
  <c r="BL4" i="11"/>
  <c r="AG4" i="11"/>
  <c r="AH4" i="11"/>
  <c r="AI4" i="11"/>
  <c r="AJ4" i="11"/>
  <c r="AK4" i="11"/>
  <c r="AL4" i="11"/>
  <c r="AM4" i="11"/>
  <c r="AN4" i="11"/>
  <c r="AO4" i="11"/>
  <c r="AP4" i="11"/>
  <c r="AQ4" i="11"/>
  <c r="AR4" i="11"/>
</calcChain>
</file>

<file path=xl/sharedStrings.xml><?xml version="1.0" encoding="utf-8"?>
<sst xmlns="http://schemas.openxmlformats.org/spreadsheetml/2006/main" count="163" uniqueCount="95">
  <si>
    <t>Project Start:</t>
  </si>
  <si>
    <t>PROGRESS</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</si>
  <si>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</si>
  <si>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</si>
  <si>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</si>
  <si>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</si>
  <si>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</si>
  <si>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</si>
  <si>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</si>
  <si>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</si>
  <si>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</si>
  <si>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</si>
  <si>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</si>
  <si>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</si>
  <si>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</si>
  <si>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</si>
  <si>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</si>
  <si>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</si>
  <si>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</si>
  <si>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</si>
  <si>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</si>
  <si>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</si>
  <si>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Pre-Production Phase</t>
  </si>
  <si>
    <t>Post-Production Phase</t>
  </si>
  <si>
    <t>Distribution Phase</t>
  </si>
  <si>
    <t>Production Phase</t>
  </si>
  <si>
    <t>SAR</t>
  </si>
  <si>
    <t>Lock the Picture!</t>
  </si>
  <si>
    <t>Export the Video into a 1080p HD file format</t>
  </si>
  <si>
    <t>Upload the Video to a suitable YouTube Channel (set video visibility to Unlisted)</t>
  </si>
  <si>
    <t>Assist UniSA teaching staff re: an online screening for peers</t>
  </si>
  <si>
    <t>Organise a Premiere Screening for crew, cast, family &amp; friends</t>
  </si>
  <si>
    <t>WHO</t>
  </si>
  <si>
    <r>
      <t xml:space="preserve">Generate a </t>
    </r>
    <r>
      <rPr>
        <b/>
        <sz val="11"/>
        <color theme="5"/>
        <rFont val="Calibri"/>
        <family val="2"/>
        <scheme val="minor"/>
      </rPr>
      <t>Storyboard</t>
    </r>
    <r>
      <rPr>
        <sz val="11"/>
        <color theme="1"/>
        <rFont val="Calibri"/>
        <family val="2"/>
        <scheme val="minor"/>
      </rPr>
      <t xml:space="preserve"> (based upon the </t>
    </r>
    <r>
      <rPr>
        <b/>
        <sz val="11"/>
        <color theme="1"/>
        <rFont val="Calibri"/>
        <family val="2"/>
        <scheme val="minor"/>
      </rPr>
      <t>Script</t>
    </r>
    <r>
      <rPr>
        <sz val="11"/>
        <color theme="1"/>
        <rFont val="Calibri"/>
        <family val="2"/>
        <scheme val="minor"/>
      </rPr>
      <t>)</t>
    </r>
  </si>
  <si>
    <r>
      <t xml:space="preserve">Compile a </t>
    </r>
    <r>
      <rPr>
        <b/>
        <sz val="11"/>
        <color theme="5"/>
        <rFont val="Calibri"/>
        <family val="2"/>
        <scheme val="minor"/>
      </rPr>
      <t>Required B-Roll Footage Listing</t>
    </r>
  </si>
  <si>
    <r>
      <t xml:space="preserve">→ Generate a </t>
    </r>
    <r>
      <rPr>
        <b/>
        <sz val="11"/>
        <color theme="5"/>
        <rFont val="Calibri"/>
        <family val="2"/>
        <scheme val="minor"/>
      </rPr>
      <t>Production Schedule</t>
    </r>
    <r>
      <rPr>
        <sz val="11"/>
        <color theme="5"/>
        <rFont val="Calibri"/>
        <family val="2"/>
        <scheme val="minor"/>
      </rPr>
      <t xml:space="preserve"> to track Production Budget expenditure</t>
    </r>
  </si>
  <si>
    <t>Put in place any required location Permits</t>
  </si>
  <si>
    <t>Put in place any required government related training and/or certification (e.g. Workplace Health &amp; Safety)</t>
  </si>
  <si>
    <r>
      <t xml:space="preserve">Generate </t>
    </r>
    <r>
      <rPr>
        <b/>
        <sz val="11"/>
        <color theme="5"/>
        <rFont val="Calibri"/>
        <family val="2"/>
        <scheme val="minor"/>
      </rPr>
      <t>Daily Call Sheets</t>
    </r>
  </si>
  <si>
    <t>MRE</t>
  </si>
  <si>
    <t>Shoot footage (Production Day 1)</t>
  </si>
  <si>
    <t>Shoot footage (Production Day 2)</t>
  </si>
  <si>
    <r>
      <t xml:space="preserve">Shoot any additonal footage (refer to </t>
    </r>
    <r>
      <rPr>
        <b/>
        <sz val="11"/>
        <color theme="1"/>
        <rFont val="Calibri"/>
        <family val="2"/>
        <scheme val="minor"/>
      </rPr>
      <t>Required B-Roll Footage Listing</t>
    </r>
    <r>
      <rPr>
        <sz val="11"/>
        <color theme="1"/>
        <rFont val="Calibri"/>
        <family val="2"/>
        <scheme val="minor"/>
      </rPr>
      <t>)</t>
    </r>
  </si>
  <si>
    <t xml:space="preserve">Layout refreshment buffett </t>
  </si>
  <si>
    <t>SAR MRE CAST</t>
  </si>
  <si>
    <t>SAR CAST</t>
  </si>
  <si>
    <t>SAR MRE</t>
  </si>
  <si>
    <t>Check the rushes</t>
  </si>
  <si>
    <t>Assemble the footage (video and audio) into a single Video in correct sequence of events</t>
  </si>
  <si>
    <t>Edit the Video content focussing on one element each time</t>
  </si>
  <si>
    <t>Correct Video colour (colour grading)</t>
  </si>
  <si>
    <t>SAR PEERS</t>
  </si>
  <si>
    <t>Record &amp; add Voiceover</t>
  </si>
  <si>
    <t>Ensure that both Video &amp; Audio are in sync</t>
  </si>
  <si>
    <t>Add or adjust audio (sound design, automated dialog replacement, mixing &amp; music composition)</t>
  </si>
  <si>
    <t>Add Graphics &amp; Special Visual Effects</t>
  </si>
  <si>
    <t>Shoot any additonal footage not captured on Day 1, 2 or 3</t>
  </si>
  <si>
    <t>Select, and/or acquire equipment, props, products &amp; costumes</t>
  </si>
  <si>
    <r>
      <t xml:space="preserve">Compile an </t>
    </r>
    <r>
      <rPr>
        <b/>
        <sz val="11"/>
        <color theme="5"/>
        <rFont val="Calibri"/>
        <family val="2"/>
        <scheme val="minor"/>
      </rPr>
      <t>Equipment &amp; Props Listing</t>
    </r>
  </si>
  <si>
    <r>
      <t xml:space="preserve">Compile a </t>
    </r>
    <r>
      <rPr>
        <b/>
        <sz val="11"/>
        <color theme="5"/>
        <rFont val="Calibri"/>
        <family val="2"/>
        <scheme val="minor"/>
      </rPr>
      <t xml:space="preserve">Shooting Schedule </t>
    </r>
    <r>
      <rPr>
        <sz val="11"/>
        <color theme="1"/>
        <rFont val="Calibri"/>
        <family val="2"/>
        <scheme val="minor"/>
      </rPr>
      <t>(detailed scene by scene breakdown used during Production Phase)</t>
    </r>
  </si>
  <si>
    <t>Research weather conditions on proposed shooting days</t>
  </si>
  <si>
    <r>
      <t xml:space="preserve">Develop a </t>
    </r>
    <r>
      <rPr>
        <b/>
        <sz val="11"/>
        <color theme="5"/>
        <rFont val="Calibri"/>
        <family val="2"/>
        <scheme val="minor"/>
      </rPr>
      <t>Story Concept</t>
    </r>
    <r>
      <rPr>
        <sz val="11"/>
        <color theme="1"/>
        <rFont val="Calibri"/>
        <family val="2"/>
        <scheme val="minor"/>
      </rPr>
      <t xml:space="preserve"> (determine theme or underlying message)</t>
    </r>
  </si>
  <si>
    <r>
      <t xml:space="preserve">Write a one sentence </t>
    </r>
    <r>
      <rPr>
        <b/>
        <sz val="11"/>
        <color theme="5"/>
        <rFont val="Calibri"/>
        <family val="2"/>
        <scheme val="minor"/>
      </rPr>
      <t>Synopsis</t>
    </r>
    <r>
      <rPr>
        <sz val="11"/>
        <color theme="1"/>
        <rFont val="Calibri"/>
        <family val="2"/>
        <scheme val="minor"/>
      </rPr>
      <t xml:space="preserve"> of Story Concept (aka Logline) </t>
    </r>
  </si>
  <si>
    <r>
      <t>Write a</t>
    </r>
    <r>
      <rPr>
        <b/>
        <sz val="11"/>
        <color theme="1"/>
        <rFont val="Calibri"/>
        <family val="2"/>
        <scheme val="minor"/>
      </rPr>
      <t xml:space="preserve"> </t>
    </r>
    <r>
      <rPr>
        <b/>
        <sz val="11"/>
        <color theme="5"/>
        <rFont val="Calibri"/>
        <family val="2"/>
        <scheme val="minor"/>
      </rPr>
      <t>Story Outline</t>
    </r>
    <r>
      <rPr>
        <b/>
        <sz val="11"/>
        <color theme="1"/>
        <rFont val="Calibri"/>
        <family val="2"/>
        <scheme val="minor"/>
      </rPr>
      <t xml:space="preserve"> </t>
    </r>
    <r>
      <rPr>
        <sz val="11"/>
        <color theme="1"/>
        <rFont val="Calibri"/>
        <family val="2"/>
        <scheme val="minor"/>
      </rPr>
      <t>(aka Treatment)</t>
    </r>
  </si>
  <si>
    <r>
      <t xml:space="preserve">Write a </t>
    </r>
    <r>
      <rPr>
        <b/>
        <sz val="11"/>
        <color theme="5"/>
        <rFont val="Calibri"/>
        <family val="2"/>
        <scheme val="minor"/>
      </rPr>
      <t>Script</t>
    </r>
    <r>
      <rPr>
        <sz val="11"/>
        <color theme="1"/>
        <rFont val="Calibri"/>
        <family val="2"/>
        <scheme val="minor"/>
      </rPr>
      <t xml:space="preserve"> (include Character Worksheet)</t>
    </r>
  </si>
  <si>
    <t>Crew selection &amp; hire</t>
  </si>
  <si>
    <t xml:space="preserve">Cast auditions, selection &amp; hire </t>
  </si>
  <si>
    <t>EXPENSES</t>
  </si>
  <si>
    <r>
      <rPr>
        <sz val="11"/>
        <color theme="5"/>
        <rFont val="Calibri"/>
        <family val="2"/>
      </rPr>
      <t xml:space="preserve">→ </t>
    </r>
    <r>
      <rPr>
        <sz val="11"/>
        <color theme="5"/>
        <rFont val="Calibri"/>
        <family val="2"/>
        <scheme val="minor"/>
      </rPr>
      <t xml:space="preserve">Generate a </t>
    </r>
    <r>
      <rPr>
        <b/>
        <sz val="11"/>
        <color theme="5"/>
        <rFont val="Calibri"/>
        <family val="2"/>
        <scheme val="minor"/>
      </rPr>
      <t>Marketing &amp; Distribution Strategy</t>
    </r>
    <r>
      <rPr>
        <sz val="11"/>
        <color theme="5"/>
        <rFont val="Calibri"/>
        <family val="2"/>
        <scheme val="minor"/>
      </rPr>
      <t xml:space="preserve"> for 'Conscious Contact' Short Film</t>
    </r>
  </si>
  <si>
    <r>
      <t xml:space="preserve">→ Generate a more in depth </t>
    </r>
    <r>
      <rPr>
        <b/>
        <sz val="11"/>
        <color theme="5"/>
        <rFont val="Calibri"/>
        <family val="2"/>
        <scheme val="minor"/>
      </rPr>
      <t>Production Budget</t>
    </r>
    <r>
      <rPr>
        <sz val="11"/>
        <color theme="5"/>
        <rFont val="Calibri"/>
        <family val="2"/>
        <scheme val="minor"/>
      </rPr>
      <t xml:space="preserve"> for Pre-Production, Production, Post-Production &amp; Distribution Phases</t>
    </r>
  </si>
  <si>
    <r>
      <t xml:space="preserve">Generate &amp; distribute </t>
    </r>
    <r>
      <rPr>
        <b/>
        <sz val="11"/>
        <color theme="5"/>
        <rFont val="Calibri"/>
        <family val="2"/>
        <scheme val="minor"/>
      </rPr>
      <t>Release Forms</t>
    </r>
    <r>
      <rPr>
        <sz val="11"/>
        <color theme="1"/>
        <rFont val="Calibri"/>
        <family val="2"/>
        <scheme val="minor"/>
      </rPr>
      <t xml:space="preserve"> (Crew, Cast, Music &amp; Location)</t>
    </r>
  </si>
  <si>
    <r>
      <t>Purchase</t>
    </r>
    <r>
      <rPr>
        <b/>
        <sz val="11"/>
        <color theme="5"/>
        <rFont val="Calibri"/>
        <family val="2"/>
        <scheme val="minor"/>
      </rPr>
      <t xml:space="preserve"> Insurance Cover</t>
    </r>
    <r>
      <rPr>
        <sz val="11"/>
        <color theme="1"/>
        <rFont val="Calibri"/>
        <family val="2"/>
        <scheme val="minor"/>
      </rPr>
      <t xml:space="preserve"> for Production Phase</t>
    </r>
  </si>
  <si>
    <r>
      <t xml:space="preserve">Host a </t>
    </r>
    <r>
      <rPr>
        <b/>
        <sz val="11"/>
        <color theme="5"/>
        <rFont val="Calibri"/>
        <family val="2"/>
        <scheme val="minor"/>
      </rPr>
      <t>Cast 'Conscious Contact' Preparation Day</t>
    </r>
    <r>
      <rPr>
        <sz val="11"/>
        <color theme="1"/>
        <rFont val="Calibri"/>
        <family val="2"/>
        <scheme val="minor"/>
      </rPr>
      <t xml:space="preserve"> 
(includes makeup trial, hair trial, costume fitting, rehearsal/round-table reading, return of signed permission forms, Workplace Health and Safety training/briefing &amp; presentation of Daily Call Sheet(s))</t>
    </r>
  </si>
  <si>
    <r>
      <t xml:space="preserve">Host a </t>
    </r>
    <r>
      <rPr>
        <b/>
        <sz val="11"/>
        <color theme="5"/>
        <rFont val="Calibri"/>
        <family val="2"/>
        <scheme val="minor"/>
      </rPr>
      <t xml:space="preserve">Crew 'Conscious Contact' Preparation Day
</t>
    </r>
    <r>
      <rPr>
        <sz val="11"/>
        <color theme="1"/>
        <rFont val="Calibri"/>
        <family val="2"/>
        <scheme val="minor"/>
      </rPr>
      <t xml:space="preserve">(includes </t>
    </r>
    <r>
      <rPr>
        <b/>
        <sz val="11"/>
        <color theme="1"/>
        <rFont val="Calibri"/>
        <family val="2"/>
        <scheme val="minor"/>
      </rPr>
      <t xml:space="preserve">Shooting Script </t>
    </r>
    <r>
      <rPr>
        <sz val="11"/>
        <color theme="1"/>
        <rFont val="Calibri"/>
        <family val="2"/>
        <scheme val="minor"/>
      </rPr>
      <t>reading, general direction, character descriptions (visual &amp; personality),
overall tone of 'Conscious Contact' Short Film, return of signed permission forms, Workplace Health and Safety training/briefing &amp; presentation of Daily Call Sheet(s))</t>
    </r>
  </si>
  <si>
    <t>SAR CAST
CAE</t>
  </si>
  <si>
    <r>
      <t xml:space="preserve">→ Ensure all approvals relating to the </t>
    </r>
    <r>
      <rPr>
        <b/>
        <sz val="11"/>
        <color theme="5"/>
        <rFont val="Calibri"/>
        <family val="2"/>
        <scheme val="minor"/>
      </rPr>
      <t>Shooting Schedule</t>
    </r>
    <r>
      <rPr>
        <sz val="11"/>
        <color theme="5"/>
        <rFont val="Calibri"/>
        <family val="2"/>
        <scheme val="minor"/>
      </rPr>
      <t xml:space="preserve">, the </t>
    </r>
    <r>
      <rPr>
        <b/>
        <sz val="11"/>
        <color theme="5"/>
        <rFont val="Calibri"/>
        <family val="2"/>
        <scheme val="minor"/>
      </rPr>
      <t>Production</t>
    </r>
    <r>
      <rPr>
        <sz val="11"/>
        <color theme="5"/>
        <rFont val="Calibri"/>
        <family val="2"/>
        <scheme val="minor"/>
      </rPr>
      <t xml:space="preserve"> </t>
    </r>
    <r>
      <rPr>
        <b/>
        <sz val="11"/>
        <color theme="5"/>
        <rFont val="Calibri"/>
        <family val="2"/>
        <scheme val="minor"/>
      </rPr>
      <t>Schedule</t>
    </r>
    <r>
      <rPr>
        <sz val="11"/>
        <color theme="5"/>
        <rFont val="Calibri"/>
        <family val="2"/>
        <scheme val="minor"/>
      </rPr>
      <t xml:space="preserve"> and </t>
    </r>
    <r>
      <rPr>
        <b/>
        <sz val="11"/>
        <color theme="5"/>
        <rFont val="Calibri"/>
        <family val="2"/>
        <scheme val="minor"/>
      </rPr>
      <t xml:space="preserve">Workplace Health &amp; Safety </t>
    </r>
    <r>
      <rPr>
        <sz val="11"/>
        <color theme="5"/>
        <rFont val="Calibri"/>
        <family val="2"/>
        <scheme val="minor"/>
      </rPr>
      <t>have occurred</t>
    </r>
  </si>
  <si>
    <t>Set preparation (prop placement, lighting adjustment, equipment adjustment &amp; final checks)</t>
  </si>
  <si>
    <t>CAE</t>
  </si>
  <si>
    <t>Cast preparation (hair, makeup and costume)</t>
  </si>
  <si>
    <t>Directors Roundtable (ease any concerns, answer any direction questions &amp; form a circle for group hug)</t>
  </si>
  <si>
    <t>Manage safe storage &amp; backup of footage</t>
  </si>
  <si>
    <t>Production Day 1 (Full Cast):</t>
  </si>
  <si>
    <t>Day 2 (Full Cast):</t>
  </si>
  <si>
    <t>Day 3 (B-Roll Footage - Extras):</t>
  </si>
  <si>
    <t>Backup Days 4 &amp; 5 (Select Cast) (only to be used if unable to shoot on days above):</t>
  </si>
  <si>
    <t xml:space="preserve">Layout sandwich platter and beverages for 2 </t>
  </si>
  <si>
    <t>Add Front &amp; End Credit sequences (don't forget 5 Second black screen)</t>
  </si>
  <si>
    <t>Embed Video inside Creative Journal (append the Synopsis, Script and a personal reflection on the project)</t>
  </si>
  <si>
    <t>Optional Tasks:</t>
  </si>
  <si>
    <t>Sharon Ann Rowland (Director)
Courtney Ann Eaton (Costume Manager &amp; Caterer)
Madison Ann Eaton (Crew)</t>
  </si>
  <si>
    <r>
      <t xml:space="preserve">Compile </t>
    </r>
    <r>
      <rPr>
        <b/>
        <sz val="11"/>
        <color theme="5"/>
        <rFont val="Calibri"/>
        <family val="2"/>
        <scheme val="minor"/>
      </rPr>
      <t>Research/RECCE Notes</t>
    </r>
    <r>
      <rPr>
        <sz val="11"/>
        <color theme="1"/>
        <rFont val="Calibri"/>
        <family val="2"/>
        <scheme val="minor"/>
      </rPr>
      <t xml:space="preserve"> and reconnaissance performed on shooting location(s)</t>
    </r>
  </si>
  <si>
    <r>
      <t xml:space="preserve">Prepare </t>
    </r>
    <r>
      <rPr>
        <b/>
        <sz val="11"/>
        <color theme="9" tint="-0.249977111117893"/>
        <rFont val="Calibri"/>
        <family val="2"/>
        <scheme val="minor"/>
      </rPr>
      <t>Sets</t>
    </r>
    <r>
      <rPr>
        <sz val="11"/>
        <color theme="1"/>
        <rFont val="Calibri"/>
        <family val="2"/>
        <scheme val="minor"/>
      </rPr>
      <t xml:space="preserve"> and </t>
    </r>
    <r>
      <rPr>
        <b/>
        <sz val="11"/>
        <color theme="9" tint="-0.249977111117893"/>
        <rFont val="Calibri"/>
        <family val="2"/>
        <scheme val="minor"/>
      </rPr>
      <t>other locations</t>
    </r>
    <r>
      <rPr>
        <sz val="11"/>
        <color theme="1"/>
        <rFont val="Calibri"/>
        <family val="2"/>
        <scheme val="minor"/>
      </rPr>
      <t xml:space="preserve"> (e.g. parking area, public facilities, SD cards, PC storage), clean up/rubbish removal, furniture removal/addition, video/audio equipment check, natural lighting check &amp; ensure that there is a sufficient amount of media storage</t>
    </r>
  </si>
  <si>
    <r>
      <rPr>
        <b/>
        <sz val="9"/>
        <color theme="1"/>
        <rFont val="Calibri"/>
        <family val="2"/>
        <scheme val="minor"/>
      </rPr>
      <t>Legend</t>
    </r>
    <r>
      <rPr>
        <sz val="9"/>
        <color theme="1"/>
        <rFont val="Calibri"/>
        <family val="2"/>
        <scheme val="minor"/>
      </rPr>
      <t>:       SAR
CAE
MRE</t>
    </r>
  </si>
  <si>
    <r>
      <rPr>
        <sz val="11"/>
        <color theme="7" tint="-0.249977111117893"/>
        <rFont val="Calibri"/>
        <family val="2"/>
      </rPr>
      <t xml:space="preserve">→ </t>
    </r>
    <r>
      <rPr>
        <sz val="11"/>
        <color theme="7" tint="-0.249977111117893"/>
        <rFont val="Calibri"/>
        <family val="2"/>
        <scheme val="minor"/>
      </rPr>
      <t xml:space="preserve">Promote 'Conscious Contact' Short Film via pre-defined </t>
    </r>
    <r>
      <rPr>
        <b/>
        <sz val="11"/>
        <color theme="7" tint="-0.249977111117893"/>
        <rFont val="Calibri"/>
        <family val="2"/>
        <scheme val="minor"/>
      </rPr>
      <t>Marketing &amp; Distribution Strategy</t>
    </r>
    <r>
      <rPr>
        <sz val="11"/>
        <color theme="7" tint="-0.249977111117893"/>
        <rFont val="Calibri"/>
        <family val="2"/>
        <scheme val="minor"/>
      </rPr>
      <t xml:space="preserve"> </t>
    </r>
  </si>
  <si>
    <t>VIDEO PRODUCTION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</si>
</sst>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164" formatCode="_(* #,##0.00_);_(* \(#,##0.00\);_(* &quot;-&quot;??_);_(@_)"/>
    <numFmt numFmtId="165" formatCode="m/d/yy;@"/>
    <numFmt numFmtId="166" formatCode="ddd\,\ m/d/yyyy"/>
    <numFmt numFmtId="167" formatCode="mmm\ d\,\ yyyy"/>
    <numFmt numFmtId="168" formatCode="d"/>
    <numFmt numFmtId="169" formatCode="d/mm/yyyy;@"/>
  </numFmts>
  <fonts count="31" x14ac:knownFonts="1">
    <font>
      <sz val="11"/>
      <color theme="1"/>
      <name val="Calibri"/>
      <family val="2"/>
      <scheme val="min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color theme="0"/>
      <name val="Calibri"/>
      <family val="2"/>
      <scheme val="minor"/>
    </font>
    <font>
      <sz val="11"/>
      <color theme="7" tint="-0.249977111117893"/>
      <name val="Calibri"/>
      <family val="2"/>
      <scheme val="minor"/>
    </font>
    <font>
      <b/>
      <sz val="14"/>
      <color theme="1"/>
      <name val="Calibri"/>
      <family val="2"/>
      <scheme val="minor"/>
    </font>
    <font>
      <sz val="11"/>
      <color theme="4" tint="-0.249977111117893"/>
      <name val="Calibri"/>
      <family val="2"/>
      <scheme val="minor"/>
    </font>
    <font>
      <sz val="11"/>
      <color theme="5"/>
      <name val="Calibri"/>
      <family val="2"/>
      <scheme val="minor"/>
    </font>
    <font>
      <b/>
      <sz val="11"/>
      <color theme="5"/>
      <name val="Calibri"/>
      <family val="2"/>
      <scheme val="minor"/>
    </font>
    <font>
      <b/>
      <sz val="11"/>
      <color theme="7" tint="-0.249977111117893"/>
      <name val="Calibri"/>
      <family val="2"/>
      <scheme val="minor"/>
    </font>
    <font>
      <sz val="11"/>
      <color theme="5"/>
      <name val="Calibri"/>
      <family val="2"/>
    </font>
    <font>
      <sz val="11"/>
      <color theme="7" tint="-0.249977111117893"/>
      <name val="Calibri"/>
      <family val="2"/>
    </font>
    <font>
      <sz val="9"/>
      <color theme="1"/>
      <name val="Calibri"/>
      <family val="2"/>
      <scheme val="minor"/>
    </font>
    <font>
      <b/>
      <sz val="9"/>
      <color theme="1"/>
      <name val="Calibri"/>
      <family val="2"/>
      <scheme val="minor"/>
    </font>
    <font>
      <b/>
      <sz val="11"/>
      <color theme="9" tint="-0.249977111117893"/>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s>
  <borders count="16">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right/>
      <top/>
      <bottom style="thin">
        <color indexed="64"/>
      </bottom>
      <diagonal/>
    </border>
    <border>
      <left/>
      <right/>
      <top style="medium">
        <color theme="0" tint="-0.14996795556505021"/>
      </top>
      <bottom style="thin">
        <color indexed="64"/>
      </bottom>
      <diagonal/>
    </border>
    <border>
      <left style="thin">
        <color theme="0" tint="-0.14993743705557422"/>
      </left>
      <right style="thin">
        <color theme="0" tint="-0.14993743705557422"/>
      </right>
      <top style="medium">
        <color theme="0" tint="-0.14996795556505021"/>
      </top>
      <bottom style="thin">
        <color indexed="64"/>
      </bottom>
      <diagonal/>
    </border>
    <border>
      <left/>
      <right/>
      <top style="medium">
        <color theme="0" tint="-0.14996795556505021"/>
      </top>
      <bottom/>
      <diagonal/>
    </border>
    <border>
      <left style="thin">
        <color theme="0" tint="-0.14993743705557422"/>
      </left>
      <right style="thin">
        <color theme="0" tint="-0.14993743705557422"/>
      </right>
      <top style="medium">
        <color theme="0" tint="-0.14996795556505021"/>
      </top>
      <bottom/>
      <diagonal/>
    </border>
  </borders>
  <cellStyleXfs count="13">
    <xf numFmtId="0" fontId="0" fillId="0" borderId="0"/>
    <xf numFmtId="0" fontId="2" fillId="0" borderId="0" applyNumberFormat="0" applyFill="0" applyBorder="0" applyAlignment="0" applyProtection="0">
      <alignment vertical="top"/>
      <protection locked="0"/>
    </xf>
    <xf numFmtId="9" fontId="6" fillId="0" borderId="0" applyFont="0" applyFill="0" applyBorder="0" applyAlignment="0" applyProtection="0"/>
    <xf numFmtId="0" fontId="18" fillId="0" borderId="0"/>
    <xf numFmtId="164" fontId="6" fillId="0" borderId="3" applyFont="0" applyFill="0" applyAlignment="0" applyProtection="0"/>
    <xf numFmtId="0" fontId="10"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indent="1"/>
    </xf>
    <xf numFmtId="166" fontId="6" fillId="0" borderId="3">
      <alignment horizontal="center" vertical="center"/>
    </xf>
    <xf numFmtId="165" fontId="6" fillId="0" borderId="2" applyFill="0">
      <alignment horizontal="center" vertical="center"/>
    </xf>
    <xf numFmtId="0" fontId="6" fillId="0" borderId="2" applyFill="0">
      <alignment horizontal="center" vertical="center"/>
    </xf>
    <xf numFmtId="0" fontId="6" fillId="0" borderId="2" applyFill="0">
      <alignment horizontal="left" vertical="center" indent="2"/>
    </xf>
  </cellStyleXfs>
  <cellXfs count="127">
    <xf numFmtId="0" fontId="0" fillId="0" borderId="0" xfId="0"/>
    <xf numFmtId="0" fontId="1" fillId="0" borderId="0" xfId="0" applyFont="1"/>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5" fillId="10" borderId="1" xfId="0" applyFont="1" applyFill="1" applyBorder="1" applyAlignment="1">
      <alignment horizontal="left" vertical="center" indent="1"/>
    </xf>
    <xf numFmtId="0" fontId="5" fillId="10" borderId="1" xfId="0" applyFont="1" applyFill="1" applyBorder="1" applyAlignment="1">
      <alignment horizontal="center" vertical="center" wrapText="1"/>
    </xf>
    <xf numFmtId="168" fontId="8" fillId="6" borderId="0" xfId="0" applyNumberFormat="1" applyFont="1" applyFill="1" applyAlignment="1">
      <alignment horizontal="center" vertical="center"/>
    </xf>
    <xf numFmtId="168" fontId="8" fillId="6" borderId="6" xfId="0" applyNumberFormat="1" applyFont="1" applyFill="1" applyBorder="1" applyAlignment="1">
      <alignment horizontal="center" vertical="center"/>
    </xf>
    <xf numFmtId="168" fontId="8" fillId="6" borderId="7" xfId="0" applyNumberFormat="1" applyFont="1" applyFill="1" applyBorder="1" applyAlignment="1">
      <alignment horizontal="center" vertical="center"/>
    </xf>
    <xf numFmtId="0" fontId="9" fillId="9" borderId="8" xfId="0" applyFont="1" applyFill="1" applyBorder="1" applyAlignment="1">
      <alignment horizontal="center" vertical="center" shrinkToFit="1"/>
    </xf>
    <xf numFmtId="9" fontId="3" fillId="0" borderId="2" xfId="2" applyFont="1" applyBorder="1" applyAlignment="1">
      <alignment horizontal="center" vertical="center"/>
    </xf>
    <xf numFmtId="0" fontId="3" fillId="0" borderId="2" xfId="0" applyFont="1" applyBorder="1" applyAlignment="1">
      <alignment horizontal="center" vertical="center"/>
    </xf>
    <xf numFmtId="9" fontId="3" fillId="3" borderId="2" xfId="2" applyFont="1" applyFill="1" applyBorder="1" applyAlignment="1">
      <alignment horizontal="center" vertical="center"/>
    </xf>
    <xf numFmtId="0" fontId="4" fillId="5" borderId="2" xfId="0" applyFont="1" applyFill="1" applyBorder="1" applyAlignment="1">
      <alignment horizontal="left" vertical="center" indent="1"/>
    </xf>
    <xf numFmtId="9" fontId="3" fillId="5" borderId="2" xfId="2" applyFont="1" applyFill="1" applyBorder="1" applyAlignment="1">
      <alignment horizontal="center" vertical="center"/>
    </xf>
    <xf numFmtId="165" fontId="0" fillId="5" borderId="2" xfId="0" applyNumberFormat="1" applyFill="1" applyBorder="1" applyAlignment="1">
      <alignment horizontal="center" vertical="center"/>
    </xf>
    <xf numFmtId="165" fontId="3" fillId="5" borderId="2" xfId="0" applyNumberFormat="1" applyFont="1" applyFill="1" applyBorder="1" applyAlignment="1">
      <alignment horizontal="center" vertical="center"/>
    </xf>
    <xf numFmtId="9" fontId="3" fillId="8" borderId="2" xfId="2" applyFont="1" applyFill="1" applyBorder="1" applyAlignment="1">
      <alignment horizontal="center" vertical="center"/>
    </xf>
    <xf numFmtId="0" fontId="4" fillId="4" borderId="2" xfId="0" applyFont="1" applyFill="1" applyBorder="1" applyAlignment="1">
      <alignment horizontal="left" vertical="center" indent="1"/>
    </xf>
    <xf numFmtId="9" fontId="3" fillId="4" borderId="2" xfId="2" applyFont="1" applyFill="1" applyBorder="1" applyAlignment="1">
      <alignment horizontal="center" vertical="center"/>
    </xf>
    <xf numFmtId="165" fontId="0" fillId="4" borderId="2" xfId="0" applyNumberFormat="1" applyFill="1" applyBorder="1" applyAlignment="1">
      <alignment horizontal="center" vertical="center"/>
    </xf>
    <xf numFmtId="165" fontId="3" fillId="4" borderId="2" xfId="0" applyNumberFormat="1" applyFont="1" applyFill="1" applyBorder="1" applyAlignment="1">
      <alignment horizontal="center" vertical="center"/>
    </xf>
    <xf numFmtId="9" fontId="3" fillId="7" borderId="2" xfId="2" applyFont="1" applyFill="1" applyBorder="1" applyAlignment="1">
      <alignment horizontal="center" vertical="center"/>
    </xf>
    <xf numFmtId="9" fontId="3" fillId="2" borderId="2" xfId="2" applyFont="1" applyFill="1" applyBorder="1" applyAlignment="1">
      <alignment horizontal="center" vertical="center"/>
    </xf>
    <xf numFmtId="0" fontId="3" fillId="2" borderId="2" xfId="0" applyFont="1" applyFill="1" applyBorder="1" applyAlignment="1">
      <alignment horizontal="center" vertical="center"/>
    </xf>
    <xf numFmtId="0" fontId="0" fillId="0" borderId="9" xfId="0" applyBorder="1" applyAlignment="1">
      <alignment vertical="center"/>
    </xf>
    <xf numFmtId="0" fontId="0" fillId="2" borderId="9" xfId="0" applyFill="1" applyBorder="1" applyAlignment="1">
      <alignment vertical="center"/>
    </xf>
    <xf numFmtId="0" fontId="1" fillId="0" borderId="0" xfId="0" applyFont="1" applyAlignment="1">
      <alignment vertical="top"/>
    </xf>
    <xf numFmtId="0" fontId="12" fillId="0" borderId="0" xfId="0" applyFont="1" applyAlignment="1">
      <alignment horizontal="left" vertical="center"/>
    </xf>
    <xf numFmtId="0" fontId="13" fillId="0" borderId="0" xfId="0" applyFont="1" applyAlignment="1">
      <alignment horizontal="left" vertical="center"/>
    </xf>
    <xf numFmtId="0" fontId="15" fillId="0" borderId="0" xfId="0" applyFont="1"/>
    <xf numFmtId="0" fontId="17" fillId="0" borderId="0" xfId="0" applyFont="1" applyAlignment="1">
      <alignment vertical="center"/>
    </xf>
    <xf numFmtId="0" fontId="16" fillId="0" borderId="0" xfId="0" applyFont="1" applyAlignment="1">
      <alignment horizontal="left" vertical="top" wrapText="1" indent="1"/>
    </xf>
    <xf numFmtId="0" fontId="1" fillId="0" borderId="0" xfId="0" applyFont="1" applyAlignment="1">
      <alignment horizontal="left" vertical="top"/>
    </xf>
    <xf numFmtId="0" fontId="14"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0" fillId="0" borderId="0" xfId="0" applyAlignment="1">
      <alignment wrapText="1"/>
    </xf>
    <xf numFmtId="165" fontId="6" fillId="0" borderId="2" xfId="10">
      <alignment horizontal="center" vertical="center"/>
    </xf>
    <xf numFmtId="0" fontId="6" fillId="5" borderId="2" xfId="11" applyFill="1">
      <alignment horizontal="center" vertical="center"/>
    </xf>
    <xf numFmtId="0" fontId="6" fillId="4" borderId="2" xfId="11" applyFill="1">
      <alignment horizontal="center" vertical="center"/>
    </xf>
    <xf numFmtId="0" fontId="6" fillId="0" borderId="2" xfId="11">
      <alignment horizontal="center" vertical="center"/>
    </xf>
    <xf numFmtId="0" fontId="6" fillId="0" borderId="2" xfId="12">
      <alignment horizontal="left" vertical="center" indent="2"/>
    </xf>
    <xf numFmtId="169" fontId="6" fillId="8" borderId="2" xfId="10" applyNumberFormat="1" applyFill="1">
      <alignment horizontal="center" vertical="center"/>
    </xf>
    <xf numFmtId="169" fontId="6" fillId="7" borderId="2" xfId="10" applyNumberFormat="1" applyFill="1">
      <alignment horizontal="center" vertical="center"/>
    </xf>
    <xf numFmtId="169" fontId="6" fillId="3" borderId="2" xfId="10" applyNumberFormat="1" applyFill="1">
      <alignment horizontal="center" vertical="center"/>
    </xf>
    <xf numFmtId="0" fontId="6" fillId="11" borderId="2" xfId="11" applyFill="1">
      <alignment horizontal="center" vertical="center"/>
    </xf>
    <xf numFmtId="9" fontId="3" fillId="11" borderId="2" xfId="2" applyFont="1" applyFill="1" applyBorder="1" applyAlignment="1">
      <alignment horizontal="center" vertical="center"/>
    </xf>
    <xf numFmtId="169" fontId="6" fillId="11" borderId="2" xfId="10" applyNumberFormat="1" applyFill="1">
      <alignment horizontal="center" vertical="center"/>
    </xf>
    <xf numFmtId="9" fontId="3" fillId="12" borderId="2" xfId="2" applyFont="1" applyFill="1" applyBorder="1" applyAlignment="1">
      <alignment horizontal="center" vertical="center"/>
    </xf>
    <xf numFmtId="169" fontId="6" fillId="12" borderId="2" xfId="10" applyNumberFormat="1" applyFill="1">
      <alignment horizontal="center" vertical="center"/>
    </xf>
    <xf numFmtId="0" fontId="4" fillId="13" borderId="2" xfId="0" applyFont="1" applyFill="1" applyBorder="1" applyAlignment="1">
      <alignment horizontal="left" vertical="center" indent="1"/>
    </xf>
    <xf numFmtId="0" fontId="6" fillId="13" borderId="2" xfId="11" applyFill="1">
      <alignment horizontal="center" vertical="center"/>
    </xf>
    <xf numFmtId="9" fontId="3" fillId="13" borderId="2" xfId="2" applyFont="1" applyFill="1" applyBorder="1" applyAlignment="1">
      <alignment horizontal="center" vertical="center"/>
    </xf>
    <xf numFmtId="169" fontId="6" fillId="13" borderId="2" xfId="10" applyNumberFormat="1" applyFill="1">
      <alignment horizontal="center" vertical="center"/>
    </xf>
    <xf numFmtId="0" fontId="0" fillId="12" borderId="2" xfId="12" applyFont="1" applyFill="1">
      <alignment horizontal="left" vertical="center" indent="2"/>
    </xf>
    <xf numFmtId="0" fontId="0" fillId="8" borderId="2" xfId="12" applyFont="1" applyFill="1">
      <alignment horizontal="left" vertical="center" indent="2"/>
    </xf>
    <xf numFmtId="0" fontId="0" fillId="7" borderId="2" xfId="12" applyFont="1" applyFill="1">
      <alignment horizontal="left" vertical="center" indent="2"/>
    </xf>
    <xf numFmtId="0" fontId="0" fillId="0" borderId="0" xfId="0" applyBorder="1" applyAlignment="1">
      <alignment horizontal="left"/>
    </xf>
    <xf numFmtId="0" fontId="0" fillId="0" borderId="0" xfId="0" applyBorder="1"/>
    <xf numFmtId="0" fontId="20" fillId="0" borderId="9" xfId="0" applyFont="1" applyBorder="1" applyAlignment="1">
      <alignment vertical="center"/>
    </xf>
    <xf numFmtId="0" fontId="21" fillId="0" borderId="0" xfId="7" applyFont="1" applyAlignment="1">
      <alignment horizontal="left"/>
    </xf>
    <xf numFmtId="0" fontId="0" fillId="3" borderId="2" xfId="12" applyFont="1" applyFill="1" applyAlignment="1">
      <alignment horizontal="left" vertical="center" wrapText="1" indent="2"/>
    </xf>
    <xf numFmtId="0" fontId="0" fillId="3" borderId="2" xfId="12" applyFont="1" applyFill="1" applyAlignment="1">
      <alignment horizontal="left" vertical="center" indent="2"/>
    </xf>
    <xf numFmtId="0" fontId="0" fillId="12" borderId="2" xfId="11" applyFont="1" applyFill="1">
      <alignment horizontal="center" vertical="center"/>
    </xf>
    <xf numFmtId="0" fontId="0" fillId="12" borderId="2" xfId="11" applyFont="1" applyFill="1" applyAlignment="1">
      <alignment horizontal="center" vertical="center" wrapText="1"/>
    </xf>
    <xf numFmtId="0" fontId="0" fillId="12" borderId="2" xfId="12" applyFont="1" applyFill="1" applyAlignment="1">
      <alignment horizontal="left" vertical="center" wrapText="1" indent="2"/>
    </xf>
    <xf numFmtId="0" fontId="3" fillId="0" borderId="12" xfId="0" applyFont="1" applyBorder="1" applyAlignment="1">
      <alignment horizontal="center" vertical="center"/>
    </xf>
    <xf numFmtId="0" fontId="0" fillId="0" borderId="13" xfId="0" applyBorder="1" applyAlignment="1">
      <alignment vertical="center"/>
    </xf>
    <xf numFmtId="0" fontId="0" fillId="0" borderId="11" xfId="0" applyBorder="1" applyAlignment="1">
      <alignment vertical="center"/>
    </xf>
    <xf numFmtId="0" fontId="0" fillId="8" borderId="2" xfId="11" applyFont="1" applyFill="1">
      <alignment horizontal="center" vertical="center"/>
    </xf>
    <xf numFmtId="0" fontId="0" fillId="7" borderId="2" xfId="11" applyFont="1" applyFill="1">
      <alignment horizontal="center" vertical="center"/>
    </xf>
    <xf numFmtId="0" fontId="0" fillId="3" borderId="2" xfId="11" applyFont="1" applyFill="1">
      <alignment horizontal="center" vertical="center"/>
    </xf>
    <xf numFmtId="0" fontId="19" fillId="14" borderId="2" xfId="0" applyFont="1" applyFill="1" applyBorder="1" applyAlignment="1">
      <alignment horizontal="left" vertical="center" indent="1"/>
    </xf>
    <xf numFmtId="0" fontId="6" fillId="14" borderId="2" xfId="11" applyFill="1">
      <alignment horizontal="center" vertical="center"/>
    </xf>
    <xf numFmtId="9" fontId="3" fillId="14" borderId="2" xfId="2" applyFont="1" applyFill="1" applyBorder="1" applyAlignment="1">
      <alignment horizontal="center" vertical="center"/>
    </xf>
    <xf numFmtId="165" fontId="0" fillId="14" borderId="2" xfId="0" applyNumberFormat="1" applyFill="1" applyBorder="1" applyAlignment="1">
      <alignment horizontal="center" vertical="center"/>
    </xf>
    <xf numFmtId="165" fontId="3" fillId="14" borderId="2" xfId="0" applyNumberFormat="1" applyFont="1" applyFill="1" applyBorder="1" applyAlignment="1">
      <alignment horizontal="center" vertical="center"/>
    </xf>
    <xf numFmtId="0" fontId="0" fillId="11" borderId="2" xfId="0" applyFont="1" applyFill="1" applyBorder="1" applyAlignment="1">
      <alignment horizontal="left" vertical="center" indent="1"/>
    </xf>
    <xf numFmtId="0" fontId="0" fillId="11" borderId="12" xfId="0" applyFont="1" applyFill="1" applyBorder="1" applyAlignment="1">
      <alignment horizontal="left" vertical="center" indent="1"/>
    </xf>
    <xf numFmtId="0" fontId="0" fillId="11" borderId="2" xfId="11" applyFont="1" applyFill="1">
      <alignment horizontal="center" vertical="center"/>
    </xf>
    <xf numFmtId="0" fontId="0" fillId="12" borderId="14" xfId="12" applyFont="1" applyFill="1" applyBorder="1">
      <alignment horizontal="left" vertical="center" indent="2"/>
    </xf>
    <xf numFmtId="0" fontId="0" fillId="12" borderId="14" xfId="11" applyFont="1" applyFill="1" applyBorder="1" applyAlignment="1">
      <alignment horizontal="center" vertical="center" wrapText="1"/>
    </xf>
    <xf numFmtId="9" fontId="3" fillId="12" borderId="14" xfId="2" applyFont="1" applyFill="1" applyBorder="1" applyAlignment="1">
      <alignment horizontal="center" vertical="center"/>
    </xf>
    <xf numFmtId="169" fontId="6" fillId="12" borderId="14" xfId="10" applyNumberFormat="1" applyFill="1" applyBorder="1">
      <alignment horizontal="center" vertical="center"/>
    </xf>
    <xf numFmtId="0" fontId="0" fillId="3" borderId="2" xfId="12" applyFont="1" applyFill="1">
      <alignment horizontal="left" vertical="center" indent="2"/>
    </xf>
    <xf numFmtId="0" fontId="0" fillId="11" borderId="14" xfId="0" applyFont="1" applyFill="1" applyBorder="1" applyAlignment="1">
      <alignment horizontal="left" vertical="center" indent="1"/>
    </xf>
    <xf numFmtId="0" fontId="5" fillId="10" borderId="1" xfId="0" applyFont="1" applyFill="1" applyBorder="1" applyAlignment="1">
      <alignment horizontal="center" vertical="center"/>
    </xf>
    <xf numFmtId="44" fontId="0" fillId="3" borderId="2" xfId="12" applyNumberFormat="1" applyFont="1" applyFill="1">
      <alignment horizontal="left" vertical="center" indent="2"/>
    </xf>
    <xf numFmtId="44" fontId="0" fillId="3" borderId="2" xfId="12" applyNumberFormat="1" applyFont="1" applyFill="1" applyAlignment="1">
      <alignment horizontal="left" vertical="center" indent="2"/>
    </xf>
    <xf numFmtId="44" fontId="0" fillId="3" borderId="2" xfId="12" applyNumberFormat="1" applyFont="1" applyFill="1" applyAlignment="1">
      <alignment horizontal="left" vertical="center" wrapText="1" indent="2"/>
    </xf>
    <xf numFmtId="0" fontId="0" fillId="3" borderId="2" xfId="11" applyFont="1" applyFill="1" applyAlignment="1">
      <alignment horizontal="center" vertical="center" wrapText="1"/>
    </xf>
    <xf numFmtId="44" fontId="0" fillId="12" borderId="2" xfId="12" applyNumberFormat="1" applyFont="1" applyFill="1" applyAlignment="1">
      <alignment horizontal="left" vertical="center" wrapText="1" indent="2"/>
    </xf>
    <xf numFmtId="44" fontId="0" fillId="8" borderId="2" xfId="12" applyNumberFormat="1" applyFont="1" applyFill="1" applyAlignment="1">
      <alignment horizontal="left" vertical="center" wrapText="1" indent="2"/>
    </xf>
    <xf numFmtId="0" fontId="3" fillId="0" borderId="14" xfId="0" applyFont="1" applyBorder="1" applyAlignment="1">
      <alignment horizontal="center" vertical="center"/>
    </xf>
    <xf numFmtId="0" fontId="0" fillId="0" borderId="15" xfId="0" applyBorder="1" applyAlignment="1">
      <alignment vertical="center"/>
    </xf>
    <xf numFmtId="44" fontId="0" fillId="7" borderId="2" xfId="12" applyNumberFormat="1" applyFont="1" applyFill="1" applyAlignment="1">
      <alignment horizontal="left" vertical="center" wrapText="1" indent="2"/>
    </xf>
    <xf numFmtId="0" fontId="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0" fillId="2" borderId="0" xfId="0" applyFill="1"/>
    <xf numFmtId="0" fontId="11" fillId="2" borderId="0" xfId="0" applyFont="1" applyFill="1"/>
    <xf numFmtId="0" fontId="0" fillId="2" borderId="0" xfId="0" applyFill="1" applyAlignment="1">
      <alignment horizontal="center"/>
    </xf>
    <xf numFmtId="0" fontId="18" fillId="2" borderId="0" xfId="0" applyFont="1" applyFill="1" applyAlignment="1">
      <alignment horizontal="center"/>
    </xf>
    <xf numFmtId="0" fontId="4" fillId="2" borderId="0" xfId="0" applyFont="1" applyFill="1" applyAlignment="1">
      <alignment vertical="center"/>
    </xf>
    <xf numFmtId="0" fontId="24" fillId="2" borderId="2" xfId="12" applyFont="1" applyFill="1" applyAlignment="1">
      <alignment horizontal="left" indent="2"/>
    </xf>
    <xf numFmtId="0" fontId="6" fillId="2" borderId="2" xfId="11" applyFill="1">
      <alignment horizontal="center" vertical="center"/>
    </xf>
    <xf numFmtId="169" fontId="6" fillId="2" borderId="2" xfId="10" applyNumberFormat="1" applyFill="1">
      <alignment horizontal="center" vertical="center"/>
    </xf>
    <xf numFmtId="0" fontId="23" fillId="2" borderId="2" xfId="12" applyNumberFormat="1" applyFont="1" applyFill="1" applyAlignment="1">
      <alignment horizontal="left" vertical="center" indent="2"/>
    </xf>
    <xf numFmtId="0" fontId="22" fillId="2" borderId="2" xfId="12" applyNumberFormat="1" applyFont="1" applyFill="1" applyAlignment="1">
      <alignment horizontal="left" vertical="center" indent="2"/>
    </xf>
    <xf numFmtId="0" fontId="0" fillId="2" borderId="2" xfId="11" applyFont="1" applyFill="1">
      <alignment horizontal="center" vertical="center"/>
    </xf>
    <xf numFmtId="0" fontId="23" fillId="2" borderId="2" xfId="12" applyFont="1" applyFill="1">
      <alignment horizontal="left" vertical="center" indent="2"/>
    </xf>
    <xf numFmtId="0" fontId="22" fillId="2" borderId="2" xfId="12" applyFont="1" applyFill="1">
      <alignment horizontal="left" vertical="center" indent="2"/>
    </xf>
    <xf numFmtId="0" fontId="23" fillId="2" borderId="2" xfId="12" applyFont="1" applyFill="1" applyAlignment="1">
      <alignment horizontal="left" vertical="center" indent="2"/>
    </xf>
    <xf numFmtId="0" fontId="25" fillId="2" borderId="2" xfId="12" applyFont="1" applyFill="1" applyAlignment="1">
      <alignment horizontal="left" indent="2"/>
    </xf>
    <xf numFmtId="0" fontId="20" fillId="2" borderId="2" xfId="12" applyFont="1" applyFill="1">
      <alignment horizontal="left" vertical="center" indent="2"/>
    </xf>
    <xf numFmtId="0" fontId="28" fillId="2" borderId="2" xfId="0" applyFont="1" applyFill="1" applyBorder="1" applyAlignment="1">
      <alignment horizontal="right" vertical="center" wrapText="1" indent="1"/>
    </xf>
    <xf numFmtId="0" fontId="29" fillId="2" borderId="2" xfId="0" applyFont="1" applyFill="1" applyBorder="1" applyAlignment="1">
      <alignment horizontal="right" vertical="top" indent="1"/>
    </xf>
    <xf numFmtId="167" fontId="0" fillId="6" borderId="4" xfId="0" applyNumberFormat="1" applyFill="1" applyBorder="1" applyAlignment="1">
      <alignment horizontal="left" vertical="center" wrapText="1" indent="1"/>
    </xf>
    <xf numFmtId="167" fontId="0" fillId="6" borderId="1" xfId="0" applyNumberFormat="1" applyFill="1" applyBorder="1" applyAlignment="1">
      <alignment horizontal="left" vertical="center" wrapText="1" indent="1"/>
    </xf>
    <xf numFmtId="167" fontId="0" fillId="6" borderId="5" xfId="0" applyNumberFormat="1" applyFill="1" applyBorder="1" applyAlignment="1">
      <alignment horizontal="left" vertical="center" wrapText="1" indent="1"/>
    </xf>
    <xf numFmtId="169" fontId="6" fillId="0" borderId="0" xfId="9" applyNumberFormat="1" applyBorder="1" applyAlignment="1">
      <alignment horizontal="left"/>
    </xf>
    <xf numFmtId="0" fontId="28" fillId="2" borderId="2" xfId="0" applyFont="1" applyFill="1" applyBorder="1" applyAlignment="1">
      <alignment horizontal="left" vertical="center" wrapText="1"/>
    </xf>
    <xf numFmtId="0" fontId="6" fillId="0" borderId="0" xfId="8">
      <alignment horizontal="right" indent="1"/>
    </xf>
    <xf numFmtId="0" fontId="6" fillId="0" borderId="0" xfId="8" applyBorder="1">
      <alignment horizontal="right" indent="1"/>
    </xf>
    <xf numFmtId="0" fontId="0" fillId="0" borderId="10" xfId="0" applyBorder="1"/>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51">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50"/>
      <tableStyleElement type="headerRow" dxfId="49"/>
      <tableStyleElement type="totalRow" dxfId="48"/>
      <tableStyleElement type="firstColumn" dxfId="47"/>
      <tableStyleElement type="lastColumn" dxfId="46"/>
      <tableStyleElement type="firstRowStripe" dxfId="45"/>
      <tableStyleElement type="secondRowStripe" dxfId="44"/>
      <tableStyleElement type="firstColumnStripe" dxfId="43"/>
      <tableStyleElement type="second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oneCellAnchor>
    <xdr:from>
      <xdr:col>0</xdr:col>
      <xdr:colOff>3495675</xdr:colOff>
      <xdr:row>15</xdr:row>
      <xdr:rowOff>161925</xdr:rowOff>
    </xdr:from>
    <xdr:ext cx="184731" cy="264560"/>
    <xdr:sp macro="" textlink="">
      <xdr:nvSpPr>
        <xdr:cNvPr id="2" name="TextBox 1">
          <a:extLst>
            <a:ext uri="{FF2B5EF4-FFF2-40B4-BE49-F238E27FC236}">
              <a16:creationId xmlns:a16="http://schemas.microsoft.com/office/drawing/2014/main" id="{6B3A08F7-509E-40F0-8A55-4C5A5E9D028E}"/>
            </a:ext>
          </a:extLst>
        </xdr:cNvPr>
        <xdr:cNvSpPr txBox="1"/>
      </xdr:nvSpPr>
      <xdr:spPr>
        <a:xfrm>
          <a:off x="3495675" y="83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help" TargetMode="External"/><Relationship Id="rId7" Type="http://schemas.openxmlformats.org/officeDocument/2006/relationships/drawing" Target="../drawings/drawing2.xml"/><Relationship Id="rId2" Type="http://schemas.openxmlformats.org/officeDocument/2006/relationships/hyperlink" Target="https://www.vertex42.com/ExcelTemplates/excel-project-management.html?utm_source=ms&amp;utm_medium=file&amp;utm_campaign=office&amp;utm_content=text"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s://www.vertex42.com/ExcelTemplates/simple-gantt-chart.html?utm_source=ms&amp;utm_medium=file&amp;utm_campaign=office&amp;utm_content=text" TargetMode="External"/><Relationship Id="rId4" Type="http://schemas.openxmlformats.org/officeDocument/2006/relationships/hyperlink" Target="https://www.vertex42.com/ExcelTemplates/simple-gantt-chart.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84"/>
  <sheetViews>
    <sheetView showGridLines="0" tabSelected="1" showRuler="0" view="pageLayout" zoomScaleNormal="100" workbookViewId="0">
      <selection activeCell="B75" sqref="B75"/>
    </sheetView>
  </sheetViews>
  <sheetFormatPr defaultRowHeight="30" customHeight="1" x14ac:dyDescent="0.25"/>
  <cols>
    <col min="1" max="1" width="97.140625" bestFit="1" customWidth="1"/>
    <col min="2" max="2" width="16.42578125" customWidth="1"/>
    <col min="3" max="3" width="15.28515625" customWidth="1"/>
    <col min="4" max="4" width="10.7109375" customWidth="1"/>
    <col min="5" max="5" width="12" style="3" bestFit="1" customWidth="1"/>
    <col min="6" max="6" width="12" bestFit="1" customWidth="1"/>
    <col min="7" max="7" width="2.7109375" customWidth="1"/>
    <col min="8" max="8" width="6.140625" hidden="1" customWidth="1"/>
    <col min="9" max="64" width="2.5703125" customWidth="1"/>
    <col min="69" max="70" width="10.28515625"/>
  </cols>
  <sheetData>
    <row r="1" spans="1:64" ht="30" customHeight="1" x14ac:dyDescent="0.3">
      <c r="A1" s="62" t="s">
        <v>94</v>
      </c>
      <c r="B1" s="62"/>
      <c r="C1" s="124" t="s">
        <v>0</v>
      </c>
      <c r="D1" s="125"/>
      <c r="E1" s="122">
        <v>43563</v>
      </c>
      <c r="F1" s="122"/>
    </row>
    <row r="2" spans="1:64" ht="30" customHeight="1" x14ac:dyDescent="0.25">
      <c r="C2" s="124" t="s">
        <v>6</v>
      </c>
      <c r="D2" s="125"/>
      <c r="E2" s="59">
        <v>1</v>
      </c>
      <c r="F2" s="60"/>
      <c r="I2" s="119">
        <f>I3</f>
        <v>43563</v>
      </c>
      <c r="J2" s="120"/>
      <c r="K2" s="120"/>
      <c r="L2" s="120"/>
      <c r="M2" s="120"/>
      <c r="N2" s="120"/>
      <c r="O2" s="121"/>
      <c r="P2" s="119">
        <f>P3</f>
        <v>43570</v>
      </c>
      <c r="Q2" s="120"/>
      <c r="R2" s="120"/>
      <c r="S2" s="120"/>
      <c r="T2" s="120"/>
      <c r="U2" s="120"/>
      <c r="V2" s="121"/>
      <c r="W2" s="119">
        <f>W3</f>
        <v>43577</v>
      </c>
      <c r="X2" s="120"/>
      <c r="Y2" s="120"/>
      <c r="Z2" s="120"/>
      <c r="AA2" s="120"/>
      <c r="AB2" s="120"/>
      <c r="AC2" s="121"/>
      <c r="AD2" s="119">
        <f>AD3</f>
        <v>43584</v>
      </c>
      <c r="AE2" s="120"/>
      <c r="AF2" s="120"/>
      <c r="AG2" s="120"/>
      <c r="AH2" s="120"/>
      <c r="AI2" s="120"/>
      <c r="AJ2" s="121"/>
      <c r="AK2" s="119">
        <f>AK3</f>
        <v>43591</v>
      </c>
      <c r="AL2" s="120"/>
      <c r="AM2" s="120"/>
      <c r="AN2" s="120"/>
      <c r="AO2" s="120"/>
      <c r="AP2" s="120"/>
      <c r="AQ2" s="121"/>
      <c r="AR2" s="119">
        <f>AR3</f>
        <v>43598</v>
      </c>
      <c r="AS2" s="120"/>
      <c r="AT2" s="120"/>
      <c r="AU2" s="120"/>
      <c r="AV2" s="120"/>
      <c r="AW2" s="120"/>
      <c r="AX2" s="121"/>
      <c r="AY2" s="119">
        <f>AY3</f>
        <v>43605</v>
      </c>
      <c r="AZ2" s="120"/>
      <c r="BA2" s="120"/>
      <c r="BB2" s="120"/>
      <c r="BC2" s="120"/>
      <c r="BD2" s="120"/>
      <c r="BE2" s="121"/>
      <c r="BF2" s="119">
        <f>BF3</f>
        <v>43612</v>
      </c>
      <c r="BG2" s="120"/>
      <c r="BH2" s="120"/>
      <c r="BI2" s="120"/>
      <c r="BJ2" s="120"/>
      <c r="BK2" s="120"/>
      <c r="BL2" s="121"/>
    </row>
    <row r="3" spans="1:64" ht="15" customHeight="1" x14ac:dyDescent="0.25">
      <c r="A3" s="126"/>
      <c r="B3" s="126"/>
      <c r="C3" s="126"/>
      <c r="D3" s="126"/>
      <c r="E3" s="126"/>
      <c r="F3" s="126"/>
      <c r="G3" s="126"/>
      <c r="I3" s="8">
        <f>Project_Start-WEEKDAY(Project_Start,1)+2+7*(Display_Week-1)</f>
        <v>43563</v>
      </c>
      <c r="J3" s="7">
        <f>I3+1</f>
        <v>43564</v>
      </c>
      <c r="K3" s="7">
        <f t="shared" ref="K3:AX3" si="0">J3+1</f>
        <v>43565</v>
      </c>
      <c r="L3" s="7">
        <f t="shared" si="0"/>
        <v>43566</v>
      </c>
      <c r="M3" s="7">
        <f t="shared" si="0"/>
        <v>43567</v>
      </c>
      <c r="N3" s="7">
        <f t="shared" si="0"/>
        <v>43568</v>
      </c>
      <c r="O3" s="9">
        <f t="shared" si="0"/>
        <v>43569</v>
      </c>
      <c r="P3" s="8">
        <f>O3+1</f>
        <v>43570</v>
      </c>
      <c r="Q3" s="7">
        <f>P3+1</f>
        <v>43571</v>
      </c>
      <c r="R3" s="7">
        <f t="shared" si="0"/>
        <v>43572</v>
      </c>
      <c r="S3" s="7">
        <f t="shared" si="0"/>
        <v>43573</v>
      </c>
      <c r="T3" s="7">
        <f t="shared" si="0"/>
        <v>43574</v>
      </c>
      <c r="U3" s="7">
        <f t="shared" si="0"/>
        <v>43575</v>
      </c>
      <c r="V3" s="9">
        <f t="shared" si="0"/>
        <v>43576</v>
      </c>
      <c r="W3" s="8">
        <f>V3+1</f>
        <v>43577</v>
      </c>
      <c r="X3" s="7">
        <f>W3+1</f>
        <v>43578</v>
      </c>
      <c r="Y3" s="7">
        <f t="shared" si="0"/>
        <v>43579</v>
      </c>
      <c r="Z3" s="7">
        <f t="shared" si="0"/>
        <v>43580</v>
      </c>
      <c r="AA3" s="7">
        <f t="shared" si="0"/>
        <v>43581</v>
      </c>
      <c r="AB3" s="7">
        <f t="shared" si="0"/>
        <v>43582</v>
      </c>
      <c r="AC3" s="9">
        <f t="shared" si="0"/>
        <v>43583</v>
      </c>
      <c r="AD3" s="8">
        <f>AC3+1</f>
        <v>43584</v>
      </c>
      <c r="AE3" s="7">
        <f>AD3+1</f>
        <v>43585</v>
      </c>
      <c r="AF3" s="7">
        <f t="shared" si="0"/>
        <v>43586</v>
      </c>
      <c r="AG3" s="7">
        <f t="shared" si="0"/>
        <v>43587</v>
      </c>
      <c r="AH3" s="7">
        <f t="shared" si="0"/>
        <v>43588</v>
      </c>
      <c r="AI3" s="7">
        <f t="shared" si="0"/>
        <v>43589</v>
      </c>
      <c r="AJ3" s="9">
        <f t="shared" si="0"/>
        <v>43590</v>
      </c>
      <c r="AK3" s="8">
        <f>AJ3+1</f>
        <v>43591</v>
      </c>
      <c r="AL3" s="7">
        <f>AK3+1</f>
        <v>43592</v>
      </c>
      <c r="AM3" s="7">
        <f t="shared" si="0"/>
        <v>43593</v>
      </c>
      <c r="AN3" s="7">
        <f t="shared" si="0"/>
        <v>43594</v>
      </c>
      <c r="AO3" s="7">
        <f t="shared" si="0"/>
        <v>43595</v>
      </c>
      <c r="AP3" s="7">
        <f t="shared" si="0"/>
        <v>43596</v>
      </c>
      <c r="AQ3" s="9">
        <f t="shared" si="0"/>
        <v>43597</v>
      </c>
      <c r="AR3" s="8">
        <f>AQ3+1</f>
        <v>43598</v>
      </c>
      <c r="AS3" s="7">
        <f>AR3+1</f>
        <v>43599</v>
      </c>
      <c r="AT3" s="7">
        <f t="shared" si="0"/>
        <v>43600</v>
      </c>
      <c r="AU3" s="7">
        <f t="shared" si="0"/>
        <v>43601</v>
      </c>
      <c r="AV3" s="7">
        <f t="shared" si="0"/>
        <v>43602</v>
      </c>
      <c r="AW3" s="7">
        <f t="shared" si="0"/>
        <v>43603</v>
      </c>
      <c r="AX3" s="9">
        <f t="shared" si="0"/>
        <v>43604</v>
      </c>
      <c r="AY3" s="8">
        <f>AX3+1</f>
        <v>43605</v>
      </c>
      <c r="AZ3" s="7">
        <f>AY3+1</f>
        <v>43606</v>
      </c>
      <c r="BA3" s="7">
        <f t="shared" ref="BA3:BE3" si="1">AZ3+1</f>
        <v>43607</v>
      </c>
      <c r="BB3" s="7">
        <f t="shared" si="1"/>
        <v>43608</v>
      </c>
      <c r="BC3" s="7">
        <f t="shared" si="1"/>
        <v>43609</v>
      </c>
      <c r="BD3" s="7">
        <f t="shared" si="1"/>
        <v>43610</v>
      </c>
      <c r="BE3" s="9">
        <f t="shared" si="1"/>
        <v>43611</v>
      </c>
      <c r="BF3" s="8">
        <f>BE3+1</f>
        <v>43612</v>
      </c>
      <c r="BG3" s="7">
        <f>BF3+1</f>
        <v>43613</v>
      </c>
      <c r="BH3" s="7">
        <f t="shared" ref="BH3:BL3" si="2">BG3+1</f>
        <v>43614</v>
      </c>
      <c r="BI3" s="7">
        <f t="shared" si="2"/>
        <v>43615</v>
      </c>
      <c r="BJ3" s="7">
        <f t="shared" si="2"/>
        <v>43616</v>
      </c>
      <c r="BK3" s="7">
        <f t="shared" si="2"/>
        <v>43617</v>
      </c>
      <c r="BL3" s="9">
        <f t="shared" si="2"/>
        <v>43618</v>
      </c>
    </row>
    <row r="4" spans="1:64" ht="30" customHeight="1" thickBot="1" x14ac:dyDescent="0.3">
      <c r="A4" s="5" t="s">
        <v>7</v>
      </c>
      <c r="B4" s="88" t="s">
        <v>67</v>
      </c>
      <c r="C4" s="6" t="s">
        <v>32</v>
      </c>
      <c r="D4" s="6" t="s">
        <v>1</v>
      </c>
      <c r="E4" s="6" t="s">
        <v>3</v>
      </c>
      <c r="F4" s="6" t="s">
        <v>4</v>
      </c>
      <c r="G4" s="6"/>
      <c r="H4" s="6" t="s">
        <v>5</v>
      </c>
      <c r="I4" s="10" t="str">
        <f t="shared" ref="I4" si="3">LEFT(TEXT(I3,"ddd"),1)</f>
        <v>M</v>
      </c>
      <c r="J4" s="10" t="str">
        <f t="shared" ref="J4:AR4" si="4">LEFT(TEXT(J3,"ddd"),1)</f>
        <v>T</v>
      </c>
      <c r="K4" s="10" t="str">
        <f t="shared" si="4"/>
        <v>W</v>
      </c>
      <c r="L4" s="10" t="str">
        <f t="shared" si="4"/>
        <v>T</v>
      </c>
      <c r="M4" s="10" t="str">
        <f t="shared" si="4"/>
        <v>F</v>
      </c>
      <c r="N4" s="10" t="str">
        <f t="shared" si="4"/>
        <v>S</v>
      </c>
      <c r="O4" s="10" t="str">
        <f t="shared" si="4"/>
        <v>S</v>
      </c>
      <c r="P4" s="10" t="str">
        <f t="shared" si="4"/>
        <v>M</v>
      </c>
      <c r="Q4" s="10" t="str">
        <f t="shared" si="4"/>
        <v>T</v>
      </c>
      <c r="R4" s="10" t="str">
        <f t="shared" si="4"/>
        <v>W</v>
      </c>
      <c r="S4" s="10" t="str">
        <f t="shared" si="4"/>
        <v>T</v>
      </c>
      <c r="T4" s="10" t="str">
        <f t="shared" si="4"/>
        <v>F</v>
      </c>
      <c r="U4" s="10" t="str">
        <f t="shared" si="4"/>
        <v>S</v>
      </c>
      <c r="V4" s="10" t="str">
        <f t="shared" si="4"/>
        <v>S</v>
      </c>
      <c r="W4" s="10" t="str">
        <f t="shared" si="4"/>
        <v>M</v>
      </c>
      <c r="X4" s="10" t="str">
        <f t="shared" si="4"/>
        <v>T</v>
      </c>
      <c r="Y4" s="10" t="str">
        <f t="shared" si="4"/>
        <v>W</v>
      </c>
      <c r="Z4" s="10" t="str">
        <f t="shared" si="4"/>
        <v>T</v>
      </c>
      <c r="AA4" s="10" t="str">
        <f t="shared" si="4"/>
        <v>F</v>
      </c>
      <c r="AB4" s="10" t="str">
        <f t="shared" si="4"/>
        <v>S</v>
      </c>
      <c r="AC4" s="10" t="str">
        <f t="shared" si="4"/>
        <v>S</v>
      </c>
      <c r="AD4" s="10" t="str">
        <f t="shared" si="4"/>
        <v>M</v>
      </c>
      <c r="AE4" s="10" t="str">
        <f t="shared" si="4"/>
        <v>T</v>
      </c>
      <c r="AF4" s="10" t="str">
        <f t="shared" si="4"/>
        <v>W</v>
      </c>
      <c r="AG4" s="10" t="str">
        <f t="shared" si="4"/>
        <v>T</v>
      </c>
      <c r="AH4" s="10" t="str">
        <f t="shared" si="4"/>
        <v>F</v>
      </c>
      <c r="AI4" s="10" t="str">
        <f t="shared" si="4"/>
        <v>S</v>
      </c>
      <c r="AJ4" s="10" t="str">
        <f t="shared" si="4"/>
        <v>S</v>
      </c>
      <c r="AK4" s="10" t="str">
        <f t="shared" si="4"/>
        <v>M</v>
      </c>
      <c r="AL4" s="10" t="str">
        <f t="shared" si="4"/>
        <v>T</v>
      </c>
      <c r="AM4" s="10" t="str">
        <f t="shared" si="4"/>
        <v>W</v>
      </c>
      <c r="AN4" s="10" t="str">
        <f t="shared" si="4"/>
        <v>T</v>
      </c>
      <c r="AO4" s="10" t="str">
        <f t="shared" si="4"/>
        <v>F</v>
      </c>
      <c r="AP4" s="10" t="str">
        <f t="shared" si="4"/>
        <v>S</v>
      </c>
      <c r="AQ4" s="10" t="str">
        <f t="shared" si="4"/>
        <v>S</v>
      </c>
      <c r="AR4" s="10" t="str">
        <f t="shared" si="4"/>
        <v>M</v>
      </c>
      <c r="AS4" s="10" t="str">
        <f t="shared" ref="AS4:BL4" si="5">LEFT(TEXT(AS3,"ddd"),1)</f>
        <v>T</v>
      </c>
      <c r="AT4" s="10" t="str">
        <f t="shared" si="5"/>
        <v>W</v>
      </c>
      <c r="AU4" s="10" t="str">
        <f t="shared" si="5"/>
        <v>T</v>
      </c>
      <c r="AV4" s="10" t="str">
        <f t="shared" si="5"/>
        <v>F</v>
      </c>
      <c r="AW4" s="10" t="str">
        <f t="shared" si="5"/>
        <v>S</v>
      </c>
      <c r="AX4" s="10" t="str">
        <f t="shared" si="5"/>
        <v>S</v>
      </c>
      <c r="AY4" s="10" t="str">
        <f t="shared" si="5"/>
        <v>M</v>
      </c>
      <c r="AZ4" s="10" t="str">
        <f t="shared" si="5"/>
        <v>T</v>
      </c>
      <c r="BA4" s="10" t="str">
        <f t="shared" si="5"/>
        <v>W</v>
      </c>
      <c r="BB4" s="10" t="str">
        <f t="shared" si="5"/>
        <v>T</v>
      </c>
      <c r="BC4" s="10" t="str">
        <f t="shared" si="5"/>
        <v>F</v>
      </c>
      <c r="BD4" s="10" t="str">
        <f t="shared" si="5"/>
        <v>S</v>
      </c>
      <c r="BE4" s="10" t="str">
        <f t="shared" si="5"/>
        <v>S</v>
      </c>
      <c r="BF4" s="10" t="str">
        <f t="shared" si="5"/>
        <v>M</v>
      </c>
      <c r="BG4" s="10" t="str">
        <f t="shared" si="5"/>
        <v>T</v>
      </c>
      <c r="BH4" s="10" t="str">
        <f t="shared" si="5"/>
        <v>W</v>
      </c>
      <c r="BI4" s="10" t="str">
        <f t="shared" si="5"/>
        <v>T</v>
      </c>
      <c r="BJ4" s="10" t="str">
        <f t="shared" si="5"/>
        <v>F</v>
      </c>
      <c r="BK4" s="10" t="str">
        <f t="shared" si="5"/>
        <v>S</v>
      </c>
      <c r="BL4" s="10" t="str">
        <f t="shared" si="5"/>
        <v>S</v>
      </c>
    </row>
    <row r="5" spans="1:64" ht="1.5" customHeight="1" thickBot="1" x14ac:dyDescent="0.3">
      <c r="C5" s="38"/>
      <c r="E5"/>
      <c r="H5" t="str">
        <f>IF(OR(ISBLANK(task_start),ISBLANK(task_end)),"",task_end-task_start+1)</f>
        <v/>
      </c>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row>
    <row r="6" spans="1:64" s="2" customFormat="1" ht="30" customHeight="1" thickBot="1" x14ac:dyDescent="0.3">
      <c r="A6" s="74" t="s">
        <v>22</v>
      </c>
      <c r="B6" s="74"/>
      <c r="C6" s="75"/>
      <c r="D6" s="76"/>
      <c r="E6" s="77"/>
      <c r="F6" s="78"/>
      <c r="G6" s="12"/>
      <c r="H6" s="12" t="str">
        <f t="shared" ref="H6:H75" si="6">IF(OR(ISBLANK(task_start),ISBLANK(task_end)),"",task_end-task_start+1)</f>
        <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4" s="2" customFormat="1" ht="30" customHeight="1" thickBot="1" x14ac:dyDescent="0.3">
      <c r="A7" s="86" t="s">
        <v>61</v>
      </c>
      <c r="B7" s="89">
        <v>0</v>
      </c>
      <c r="C7" s="73" t="s">
        <v>26</v>
      </c>
      <c r="D7" s="13">
        <v>0</v>
      </c>
      <c r="E7" s="46">
        <v>43563</v>
      </c>
      <c r="F7" s="46">
        <f t="shared" ref="F7:F12" si="7">E7+7</f>
        <v>43570</v>
      </c>
      <c r="G7" s="12"/>
      <c r="H7" s="12"/>
      <c r="I7" s="26"/>
      <c r="J7" s="26"/>
      <c r="K7" s="26"/>
      <c r="L7" s="26"/>
      <c r="M7" s="26"/>
      <c r="N7" s="26"/>
      <c r="O7" s="26"/>
      <c r="P7" s="61"/>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row>
    <row r="8" spans="1:64" s="2" customFormat="1" ht="30" customHeight="1" thickBot="1" x14ac:dyDescent="0.3">
      <c r="A8" s="86" t="s">
        <v>62</v>
      </c>
      <c r="B8" s="89">
        <v>0</v>
      </c>
      <c r="C8" s="73" t="s">
        <v>26</v>
      </c>
      <c r="D8" s="13">
        <v>0</v>
      </c>
      <c r="E8" s="46">
        <v>43563</v>
      </c>
      <c r="F8" s="46">
        <f t="shared" si="7"/>
        <v>43570</v>
      </c>
      <c r="G8" s="12"/>
      <c r="H8" s="12"/>
      <c r="I8" s="26"/>
      <c r="J8" s="26"/>
      <c r="K8" s="26"/>
      <c r="L8" s="26"/>
      <c r="M8" s="26"/>
      <c r="N8" s="26"/>
      <c r="O8" s="26"/>
      <c r="P8" s="61"/>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row>
    <row r="9" spans="1:64" s="2" customFormat="1" ht="30" customHeight="1" thickBot="1" x14ac:dyDescent="0.3">
      <c r="A9" s="86" t="s">
        <v>63</v>
      </c>
      <c r="B9" s="89">
        <v>0</v>
      </c>
      <c r="C9" s="73" t="s">
        <v>26</v>
      </c>
      <c r="D9" s="13">
        <v>0</v>
      </c>
      <c r="E9" s="46">
        <v>43570</v>
      </c>
      <c r="F9" s="46">
        <f t="shared" si="7"/>
        <v>43577</v>
      </c>
      <c r="G9" s="12"/>
      <c r="H9" s="12"/>
      <c r="I9" s="26"/>
      <c r="J9" s="26"/>
      <c r="K9" s="26"/>
      <c r="L9" s="26"/>
      <c r="M9" s="26"/>
      <c r="N9" s="26"/>
      <c r="O9" s="26"/>
      <c r="P9" s="61"/>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row>
    <row r="10" spans="1:64" s="2" customFormat="1" ht="30" customHeight="1" thickBot="1" x14ac:dyDescent="0.3">
      <c r="A10" s="86" t="s">
        <v>64</v>
      </c>
      <c r="B10" s="89">
        <v>0</v>
      </c>
      <c r="C10" s="73" t="s">
        <v>26</v>
      </c>
      <c r="D10" s="13">
        <v>0</v>
      </c>
      <c r="E10" s="46">
        <v>43577</v>
      </c>
      <c r="F10" s="46">
        <f t="shared" si="7"/>
        <v>43584</v>
      </c>
      <c r="G10" s="12"/>
      <c r="H10" s="12"/>
      <c r="I10" s="26"/>
      <c r="J10" s="26"/>
      <c r="K10" s="26"/>
      <c r="L10" s="26"/>
      <c r="M10" s="26"/>
      <c r="N10" s="26"/>
      <c r="O10" s="26"/>
      <c r="P10" s="61"/>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row>
    <row r="11" spans="1:64" s="2" customFormat="1" ht="30" customHeight="1" thickBot="1" x14ac:dyDescent="0.3">
      <c r="A11" s="64" t="s">
        <v>33</v>
      </c>
      <c r="B11" s="90">
        <v>0</v>
      </c>
      <c r="C11" s="73" t="s">
        <v>26</v>
      </c>
      <c r="D11" s="13">
        <v>0</v>
      </c>
      <c r="E11" s="46">
        <v>43584</v>
      </c>
      <c r="F11" s="46">
        <f t="shared" si="7"/>
        <v>43591</v>
      </c>
      <c r="G11" s="12"/>
      <c r="H11" s="12"/>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1:64" s="2" customFormat="1" ht="30" customHeight="1" thickBot="1" x14ac:dyDescent="0.3">
      <c r="A12" s="64" t="s">
        <v>65</v>
      </c>
      <c r="B12" s="90">
        <v>0</v>
      </c>
      <c r="C12" s="73" t="s">
        <v>26</v>
      </c>
      <c r="D12" s="13">
        <v>0</v>
      </c>
      <c r="E12" s="46">
        <v>43584</v>
      </c>
      <c r="F12" s="46">
        <f t="shared" si="7"/>
        <v>43591</v>
      </c>
      <c r="G12" s="12"/>
      <c r="H12" s="12"/>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4" s="2" customFormat="1" ht="30" customHeight="1" thickBot="1" x14ac:dyDescent="0.3">
      <c r="A13" s="64" t="s">
        <v>66</v>
      </c>
      <c r="B13" s="90">
        <v>0</v>
      </c>
      <c r="C13" s="73" t="s">
        <v>26</v>
      </c>
      <c r="D13" s="13">
        <v>0</v>
      </c>
      <c r="E13" s="46">
        <v>43589</v>
      </c>
      <c r="F13" s="46">
        <f>E13</f>
        <v>43589</v>
      </c>
      <c r="G13" s="12"/>
      <c r="H13" s="12"/>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row>
    <row r="14" spans="1:64" s="2" customFormat="1" ht="30" customHeight="1" thickBot="1" x14ac:dyDescent="0.3">
      <c r="A14" s="63" t="s">
        <v>60</v>
      </c>
      <c r="B14" s="90">
        <v>0</v>
      </c>
      <c r="C14" s="73" t="s">
        <v>26</v>
      </c>
      <c r="D14" s="13">
        <v>0</v>
      </c>
      <c r="E14" s="46">
        <v>43591</v>
      </c>
      <c r="F14" s="46">
        <f>E14</f>
        <v>43591</v>
      </c>
      <c r="G14" s="12"/>
      <c r="H14" s="12"/>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row>
    <row r="15" spans="1:64" s="2" customFormat="1" ht="30" customHeight="1" thickBot="1" x14ac:dyDescent="0.3">
      <c r="A15" s="64" t="s">
        <v>59</v>
      </c>
      <c r="B15" s="90">
        <v>0</v>
      </c>
      <c r="C15" s="73" t="s">
        <v>26</v>
      </c>
      <c r="D15" s="13">
        <v>0</v>
      </c>
      <c r="E15" s="46">
        <v>43591</v>
      </c>
      <c r="F15" s="46">
        <f>E15+7</f>
        <v>43598</v>
      </c>
      <c r="G15" s="12"/>
      <c r="H15" s="12"/>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row>
    <row r="16" spans="1:64" s="2" customFormat="1" ht="30" customHeight="1" thickBot="1" x14ac:dyDescent="0.3">
      <c r="A16" s="64" t="s">
        <v>90</v>
      </c>
      <c r="B16" s="90">
        <v>0</v>
      </c>
      <c r="C16" s="73" t="s">
        <v>26</v>
      </c>
      <c r="D16" s="13">
        <v>0</v>
      </c>
      <c r="E16" s="46">
        <v>43591</v>
      </c>
      <c r="F16" s="46">
        <f>E16+7</f>
        <v>43598</v>
      </c>
      <c r="G16" s="12"/>
      <c r="H16" s="12"/>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4" s="2" customFormat="1" ht="30" customHeight="1" thickBot="1" x14ac:dyDescent="0.3">
      <c r="A17" s="64" t="s">
        <v>58</v>
      </c>
      <c r="B17" s="90">
        <v>0</v>
      </c>
      <c r="C17" s="73" t="s">
        <v>26</v>
      </c>
      <c r="D17" s="13">
        <v>0</v>
      </c>
      <c r="E17" s="46">
        <v>43591</v>
      </c>
      <c r="F17" s="46">
        <f>E17+7</f>
        <v>43598</v>
      </c>
      <c r="G17" s="12"/>
      <c r="H17" s="12"/>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4" s="2" customFormat="1" ht="30" customHeight="1" thickBot="1" x14ac:dyDescent="0.3">
      <c r="A18" s="64" t="s">
        <v>34</v>
      </c>
      <c r="B18" s="90">
        <v>0</v>
      </c>
      <c r="C18" s="73" t="s">
        <v>26</v>
      </c>
      <c r="D18" s="13">
        <v>0</v>
      </c>
      <c r="E18" s="46">
        <v>43591</v>
      </c>
      <c r="F18" s="46">
        <f>E18+7</f>
        <v>43598</v>
      </c>
      <c r="G18" s="12"/>
      <c r="H18" s="12"/>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64" s="2" customFormat="1" ht="30" customHeight="1" thickBot="1" x14ac:dyDescent="0.3">
      <c r="A19" s="64" t="s">
        <v>70</v>
      </c>
      <c r="B19" s="90">
        <v>0</v>
      </c>
      <c r="C19" s="73" t="s">
        <v>26</v>
      </c>
      <c r="D19" s="13">
        <v>0</v>
      </c>
      <c r="E19" s="46">
        <v>43598</v>
      </c>
      <c r="F19" s="46">
        <f>E19+7</f>
        <v>43605</v>
      </c>
      <c r="G19" s="12"/>
      <c r="H19" s="12"/>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4" s="2" customFormat="1" ht="30" customHeight="1" thickBot="1" x14ac:dyDescent="0.3">
      <c r="A20" s="64" t="s">
        <v>36</v>
      </c>
      <c r="B20" s="90">
        <v>0</v>
      </c>
      <c r="C20" s="73" t="s">
        <v>26</v>
      </c>
      <c r="D20" s="13">
        <v>0</v>
      </c>
      <c r="E20" s="46">
        <v>43598</v>
      </c>
      <c r="F20" s="46">
        <f>E20</f>
        <v>43598</v>
      </c>
      <c r="G20" s="12"/>
      <c r="H20" s="12"/>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4" s="2" customFormat="1" ht="30" customHeight="1" thickBot="1" x14ac:dyDescent="0.3">
      <c r="A21" s="64" t="s">
        <v>37</v>
      </c>
      <c r="B21" s="90">
        <v>0</v>
      </c>
      <c r="C21" s="73" t="s">
        <v>26</v>
      </c>
      <c r="D21" s="13">
        <v>0</v>
      </c>
      <c r="E21" s="46">
        <v>43598</v>
      </c>
      <c r="F21" s="46">
        <f>E21</f>
        <v>43598</v>
      </c>
      <c r="G21" s="12"/>
      <c r="H21" s="12"/>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4" s="2" customFormat="1" ht="30" customHeight="1" thickBot="1" x14ac:dyDescent="0.3">
      <c r="A22" s="64" t="s">
        <v>71</v>
      </c>
      <c r="B22" s="90">
        <v>100</v>
      </c>
      <c r="C22" s="73" t="s">
        <v>26</v>
      </c>
      <c r="D22" s="13">
        <v>0</v>
      </c>
      <c r="E22" s="46">
        <v>43598</v>
      </c>
      <c r="F22" s="46">
        <v>43598</v>
      </c>
      <c r="G22" s="12"/>
      <c r="H22" s="12"/>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row>
    <row r="23" spans="1:64" s="2" customFormat="1" ht="27" customHeight="1" thickBot="1" x14ac:dyDescent="0.3">
      <c r="A23" s="63" t="s">
        <v>38</v>
      </c>
      <c r="B23" s="90">
        <v>0</v>
      </c>
      <c r="C23" s="73" t="s">
        <v>26</v>
      </c>
      <c r="D23" s="13">
        <v>0</v>
      </c>
      <c r="E23" s="46">
        <v>43598</v>
      </c>
      <c r="F23" s="46">
        <f>E23+7</f>
        <v>43605</v>
      </c>
      <c r="G23" s="12"/>
      <c r="H23" s="12"/>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row>
    <row r="24" spans="1:64" s="2" customFormat="1" ht="30" customHeight="1" thickBot="1" x14ac:dyDescent="0.3">
      <c r="A24" s="64" t="s">
        <v>57</v>
      </c>
      <c r="B24" s="90">
        <v>0</v>
      </c>
      <c r="C24" s="73" t="s">
        <v>26</v>
      </c>
      <c r="D24" s="13">
        <v>0</v>
      </c>
      <c r="E24" s="46">
        <v>43599</v>
      </c>
      <c r="F24" s="46">
        <f>E24+5</f>
        <v>43604</v>
      </c>
      <c r="G24" s="12"/>
      <c r="H24" s="12"/>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row>
    <row r="25" spans="1:64" s="2" customFormat="1" ht="45.75" thickBot="1" x14ac:dyDescent="0.3">
      <c r="A25" s="63" t="s">
        <v>72</v>
      </c>
      <c r="B25" s="91">
        <v>100</v>
      </c>
      <c r="C25" s="92" t="s">
        <v>74</v>
      </c>
      <c r="D25" s="13">
        <v>0</v>
      </c>
      <c r="E25" s="46">
        <v>43603</v>
      </c>
      <c r="F25" s="46">
        <f>E25</f>
        <v>43603</v>
      </c>
      <c r="G25" s="12"/>
      <c r="H25" s="12"/>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row>
    <row r="26" spans="1:64" s="2" customFormat="1" ht="60.75" thickBot="1" x14ac:dyDescent="0.3">
      <c r="A26" s="63" t="s">
        <v>73</v>
      </c>
      <c r="B26" s="91">
        <v>50</v>
      </c>
      <c r="C26" s="73" t="s">
        <v>46</v>
      </c>
      <c r="D26" s="13">
        <v>0</v>
      </c>
      <c r="E26" s="46">
        <v>43604</v>
      </c>
      <c r="F26" s="46">
        <f>E26</f>
        <v>43604</v>
      </c>
      <c r="G26" s="12"/>
      <c r="H26" s="12"/>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row>
    <row r="27" spans="1:64" s="2" customFormat="1" ht="30" customHeight="1" thickBot="1" x14ac:dyDescent="0.3">
      <c r="A27" s="52" t="s">
        <v>25</v>
      </c>
      <c r="B27" s="52"/>
      <c r="C27" s="53"/>
      <c r="D27" s="54"/>
      <c r="E27" s="55"/>
      <c r="F27" s="55"/>
      <c r="G27" s="12"/>
      <c r="H27" s="12"/>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row>
    <row r="28" spans="1:64" s="2" customFormat="1" ht="49.5" customHeight="1" thickBot="1" x14ac:dyDescent="0.3">
      <c r="A28" s="67" t="s">
        <v>91</v>
      </c>
      <c r="B28" s="93">
        <v>0</v>
      </c>
      <c r="C28" s="66" t="s">
        <v>46</v>
      </c>
      <c r="D28" s="50">
        <v>0</v>
      </c>
      <c r="E28" s="51">
        <v>43605</v>
      </c>
      <c r="F28" s="51">
        <v>43609</v>
      </c>
      <c r="G28" s="12"/>
      <c r="H28" s="12"/>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row>
    <row r="29" spans="1:64" s="2" customFormat="1" ht="30" customHeight="1" thickBot="1" x14ac:dyDescent="0.3">
      <c r="A29" s="79" t="s">
        <v>81</v>
      </c>
      <c r="B29" s="79"/>
      <c r="C29" s="47"/>
      <c r="D29" s="48"/>
      <c r="E29" s="49"/>
      <c r="F29" s="49"/>
      <c r="G29" s="12"/>
      <c r="H29" s="12"/>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row>
    <row r="30" spans="1:64" s="2" customFormat="1" ht="30" customHeight="1" thickBot="1" x14ac:dyDescent="0.3">
      <c r="A30" s="56" t="s">
        <v>76</v>
      </c>
      <c r="B30" s="93">
        <v>0</v>
      </c>
      <c r="C30" s="66" t="s">
        <v>39</v>
      </c>
      <c r="D30" s="50">
        <v>0</v>
      </c>
      <c r="E30" s="51">
        <v>43610</v>
      </c>
      <c r="F30" s="51">
        <f>E30</f>
        <v>43610</v>
      </c>
      <c r="G30" s="12"/>
      <c r="H30" s="12"/>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row>
    <row r="31" spans="1:64" s="2" customFormat="1" ht="30" customHeight="1" thickBot="1" x14ac:dyDescent="0.3">
      <c r="A31" s="56" t="s">
        <v>78</v>
      </c>
      <c r="B31" s="93">
        <v>0</v>
      </c>
      <c r="C31" s="66" t="s">
        <v>77</v>
      </c>
      <c r="D31" s="50">
        <v>0</v>
      </c>
      <c r="E31" s="51">
        <v>43610</v>
      </c>
      <c r="F31" s="51">
        <v>43610</v>
      </c>
      <c r="G31" s="12"/>
      <c r="H31" s="12"/>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row>
    <row r="32" spans="1:64" s="2" customFormat="1" ht="30" customHeight="1" thickBot="1" x14ac:dyDescent="0.3">
      <c r="A32" s="56" t="s">
        <v>43</v>
      </c>
      <c r="B32" s="93">
        <v>50</v>
      </c>
      <c r="C32" s="65" t="s">
        <v>77</v>
      </c>
      <c r="D32" s="50">
        <v>0</v>
      </c>
      <c r="E32" s="51">
        <v>43610</v>
      </c>
      <c r="F32" s="51">
        <v>43610</v>
      </c>
      <c r="G32" s="12"/>
      <c r="H32" s="12"/>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row>
    <row r="33" spans="1:64" s="2" customFormat="1" ht="30" customHeight="1" thickBot="1" x14ac:dyDescent="0.3">
      <c r="A33" s="56" t="s">
        <v>79</v>
      </c>
      <c r="B33" s="93">
        <v>0</v>
      </c>
      <c r="C33" s="66" t="s">
        <v>45</v>
      </c>
      <c r="D33" s="50">
        <v>0</v>
      </c>
      <c r="E33" s="51">
        <v>43610</v>
      </c>
      <c r="F33" s="51">
        <v>43610</v>
      </c>
      <c r="G33" s="12"/>
      <c r="H33" s="12"/>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row>
    <row r="34" spans="1:64" s="2" customFormat="1" ht="30" customHeight="1" thickBot="1" x14ac:dyDescent="0.3">
      <c r="A34" s="56" t="s">
        <v>40</v>
      </c>
      <c r="B34" s="93">
        <v>0</v>
      </c>
      <c r="C34" s="66" t="s">
        <v>44</v>
      </c>
      <c r="D34" s="50">
        <v>0</v>
      </c>
      <c r="E34" s="51">
        <v>43610</v>
      </c>
      <c r="F34" s="51">
        <v>43610</v>
      </c>
      <c r="G34" s="12"/>
      <c r="H34" s="12"/>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spans="1:64" s="2" customFormat="1" ht="30" customHeight="1" thickBot="1" x14ac:dyDescent="0.3">
      <c r="A35" s="82" t="s">
        <v>47</v>
      </c>
      <c r="B35" s="93">
        <v>0</v>
      </c>
      <c r="C35" s="83" t="s">
        <v>26</v>
      </c>
      <c r="D35" s="84">
        <v>0</v>
      </c>
      <c r="E35" s="85">
        <v>43610</v>
      </c>
      <c r="F35" s="85">
        <v>43610</v>
      </c>
      <c r="G35" s="12"/>
      <c r="H35" s="12"/>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row>
    <row r="36" spans="1:64" s="2" customFormat="1" ht="30" customHeight="1" thickBot="1" x14ac:dyDescent="0.3">
      <c r="A36" s="82" t="s">
        <v>80</v>
      </c>
      <c r="B36" s="93">
        <v>0</v>
      </c>
      <c r="C36" s="83" t="s">
        <v>26</v>
      </c>
      <c r="D36" s="84">
        <v>0</v>
      </c>
      <c r="E36" s="85">
        <v>43610</v>
      </c>
      <c r="F36" s="85">
        <v>43610</v>
      </c>
      <c r="G36" s="95"/>
      <c r="H36" s="95"/>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row>
    <row r="37" spans="1:64" s="70" customFormat="1" ht="30" customHeight="1" thickBot="1" x14ac:dyDescent="0.3">
      <c r="A37" s="80" t="s">
        <v>82</v>
      </c>
      <c r="B37" s="80"/>
      <c r="C37" s="80"/>
      <c r="D37" s="80"/>
      <c r="E37" s="80"/>
      <c r="F37" s="80"/>
      <c r="G37" s="68"/>
      <c r="H37" s="68"/>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spans="1:64" s="2" customFormat="1" ht="30" customHeight="1" thickBot="1" x14ac:dyDescent="0.3">
      <c r="A38" s="56" t="s">
        <v>76</v>
      </c>
      <c r="B38" s="93">
        <v>0</v>
      </c>
      <c r="C38" s="66" t="s">
        <v>46</v>
      </c>
      <c r="D38" s="50">
        <v>0</v>
      </c>
      <c r="E38" s="51">
        <v>43611</v>
      </c>
      <c r="F38" s="51">
        <v>43611</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row>
    <row r="39" spans="1:64" s="2" customFormat="1" ht="30" customHeight="1" thickBot="1" x14ac:dyDescent="0.3">
      <c r="A39" s="56" t="s">
        <v>78</v>
      </c>
      <c r="B39" s="93">
        <v>0</v>
      </c>
      <c r="C39" s="66" t="s">
        <v>77</v>
      </c>
      <c r="D39" s="50">
        <v>0</v>
      </c>
      <c r="E39" s="51">
        <v>43611</v>
      </c>
      <c r="F39" s="51">
        <v>43611</v>
      </c>
      <c r="G39" s="12"/>
      <c r="H39" s="12"/>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row>
    <row r="40" spans="1:64" s="2" customFormat="1" ht="30" customHeight="1" thickBot="1" x14ac:dyDescent="0.3">
      <c r="A40" s="56" t="s">
        <v>43</v>
      </c>
      <c r="B40" s="93">
        <v>50</v>
      </c>
      <c r="C40" s="65" t="s">
        <v>77</v>
      </c>
      <c r="D40" s="50">
        <v>0</v>
      </c>
      <c r="E40" s="51">
        <v>43611</v>
      </c>
      <c r="F40" s="51">
        <v>43611</v>
      </c>
      <c r="G40" s="12"/>
      <c r="H40" s="12"/>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row>
    <row r="41" spans="1:64" s="2" customFormat="1" ht="30" customHeight="1" thickBot="1" x14ac:dyDescent="0.3">
      <c r="A41" s="56" t="s">
        <v>79</v>
      </c>
      <c r="B41" s="93">
        <v>0</v>
      </c>
      <c r="C41" s="66" t="s">
        <v>45</v>
      </c>
      <c r="D41" s="50">
        <v>0</v>
      </c>
      <c r="E41" s="51">
        <v>43611</v>
      </c>
      <c r="F41" s="51">
        <v>43611</v>
      </c>
      <c r="G41" s="12"/>
      <c r="H41" s="12"/>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row>
    <row r="42" spans="1:64" s="2" customFormat="1" ht="30" customHeight="1" thickBot="1" x14ac:dyDescent="0.3">
      <c r="A42" s="56" t="s">
        <v>41</v>
      </c>
      <c r="B42" s="93">
        <v>0</v>
      </c>
      <c r="C42" s="65" t="s">
        <v>44</v>
      </c>
      <c r="D42" s="50">
        <v>0</v>
      </c>
      <c r="E42" s="51">
        <v>43611</v>
      </c>
      <c r="F42" s="51">
        <v>43611</v>
      </c>
      <c r="G42" s="12"/>
      <c r="H42" s="12"/>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row>
    <row r="43" spans="1:64" s="2" customFormat="1" ht="30" customHeight="1" thickBot="1" x14ac:dyDescent="0.3">
      <c r="A43" s="56" t="s">
        <v>47</v>
      </c>
      <c r="B43" s="93">
        <v>0</v>
      </c>
      <c r="C43" s="65" t="s">
        <v>26</v>
      </c>
      <c r="D43" s="50">
        <v>0</v>
      </c>
      <c r="E43" s="51">
        <v>43611</v>
      </c>
      <c r="F43" s="51">
        <v>43611</v>
      </c>
      <c r="G43" s="12"/>
      <c r="H43" s="12"/>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row>
    <row r="44" spans="1:64" s="2" customFormat="1" ht="30" customHeight="1" thickBot="1" x14ac:dyDescent="0.3">
      <c r="A44" s="82" t="s">
        <v>80</v>
      </c>
      <c r="B44" s="93">
        <v>0</v>
      </c>
      <c r="C44" s="83" t="s">
        <v>26</v>
      </c>
      <c r="D44" s="84">
        <v>0</v>
      </c>
      <c r="E44" s="51">
        <v>43611</v>
      </c>
      <c r="F44" s="51">
        <v>43611</v>
      </c>
      <c r="G44" s="95"/>
      <c r="H44" s="95"/>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row>
    <row r="45" spans="1:64" s="2" customFormat="1" ht="30" customHeight="1" thickBot="1" x14ac:dyDescent="0.3">
      <c r="A45" s="80" t="s">
        <v>83</v>
      </c>
      <c r="B45" s="87"/>
      <c r="C45" s="81"/>
      <c r="D45" s="48"/>
      <c r="E45" s="49"/>
      <c r="F45" s="49"/>
      <c r="G45" s="12"/>
      <c r="H45" s="12"/>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row>
    <row r="46" spans="1:64" s="2" customFormat="1" ht="30" customHeight="1" thickBot="1" x14ac:dyDescent="0.3">
      <c r="A46" s="56" t="s">
        <v>76</v>
      </c>
      <c r="B46" s="93">
        <v>0</v>
      </c>
      <c r="C46" s="66" t="s">
        <v>46</v>
      </c>
      <c r="D46" s="50">
        <v>0</v>
      </c>
      <c r="E46" s="51">
        <v>43612</v>
      </c>
      <c r="F46" s="51">
        <v>43612</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row>
    <row r="47" spans="1:64" s="2" customFormat="1" ht="30" customHeight="1" thickBot="1" x14ac:dyDescent="0.3">
      <c r="A47" s="56" t="s">
        <v>85</v>
      </c>
      <c r="B47" s="93">
        <v>20</v>
      </c>
      <c r="C47" s="65" t="s">
        <v>77</v>
      </c>
      <c r="D47" s="50">
        <v>0</v>
      </c>
      <c r="E47" s="51">
        <v>43612</v>
      </c>
      <c r="F47" s="51">
        <v>43612</v>
      </c>
      <c r="G47" s="12"/>
      <c r="H47" s="12"/>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row>
    <row r="48" spans="1:64" s="2" customFormat="1" ht="30" customHeight="1" thickBot="1" x14ac:dyDescent="0.3">
      <c r="A48" s="56" t="s">
        <v>42</v>
      </c>
      <c r="B48" s="93">
        <v>0</v>
      </c>
      <c r="C48" s="65" t="s">
        <v>46</v>
      </c>
      <c r="D48" s="50">
        <v>0</v>
      </c>
      <c r="E48" s="51">
        <v>43612</v>
      </c>
      <c r="F48" s="51">
        <v>43612</v>
      </c>
      <c r="G48" s="12"/>
      <c r="H48" s="12"/>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row>
    <row r="49" spans="1:64" s="2" customFormat="1" ht="30" customHeight="1" thickBot="1" x14ac:dyDescent="0.3">
      <c r="A49" s="56" t="s">
        <v>47</v>
      </c>
      <c r="B49" s="93">
        <v>0</v>
      </c>
      <c r="C49" s="65" t="s">
        <v>26</v>
      </c>
      <c r="D49" s="50">
        <v>0</v>
      </c>
      <c r="E49" s="51">
        <v>43612</v>
      </c>
      <c r="F49" s="51">
        <v>43612</v>
      </c>
      <c r="G49" s="12"/>
      <c r="H49" s="12"/>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row>
    <row r="50" spans="1:64" s="2" customFormat="1" ht="30" customHeight="1" thickBot="1" x14ac:dyDescent="0.3">
      <c r="A50" s="82" t="s">
        <v>80</v>
      </c>
      <c r="B50" s="93">
        <v>0</v>
      </c>
      <c r="C50" s="83" t="s">
        <v>26</v>
      </c>
      <c r="D50" s="84">
        <v>0</v>
      </c>
      <c r="E50" s="51">
        <v>43612</v>
      </c>
      <c r="F50" s="51">
        <v>43612</v>
      </c>
      <c r="G50" s="95"/>
      <c r="H50" s="95"/>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row>
    <row r="51" spans="1:64" s="2" customFormat="1" ht="30" customHeight="1" thickBot="1" x14ac:dyDescent="0.3">
      <c r="A51" s="79" t="s">
        <v>84</v>
      </c>
      <c r="B51" s="79"/>
      <c r="C51" s="81"/>
      <c r="D51" s="48"/>
      <c r="E51" s="49"/>
      <c r="F51" s="49"/>
      <c r="G51" s="12"/>
      <c r="H51" s="12"/>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row>
    <row r="52" spans="1:64" s="2" customFormat="1" ht="30" customHeight="1" thickBot="1" x14ac:dyDescent="0.3">
      <c r="A52" s="56" t="s">
        <v>76</v>
      </c>
      <c r="B52" s="93">
        <v>0</v>
      </c>
      <c r="C52" s="66" t="s">
        <v>46</v>
      </c>
      <c r="D52" s="50">
        <v>0</v>
      </c>
      <c r="E52" s="51">
        <v>43617</v>
      </c>
      <c r="F52" s="51">
        <f t="shared" ref="F52:F57" si="8">E52+1</f>
        <v>43618</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row>
    <row r="53" spans="1:64" s="2" customFormat="1" ht="30" customHeight="1" thickBot="1" x14ac:dyDescent="0.3">
      <c r="A53" s="56" t="s">
        <v>78</v>
      </c>
      <c r="B53" s="93">
        <v>0</v>
      </c>
      <c r="C53" s="66" t="s">
        <v>77</v>
      </c>
      <c r="D53" s="50">
        <v>0</v>
      </c>
      <c r="E53" s="51">
        <v>43617</v>
      </c>
      <c r="F53" s="51">
        <f t="shared" si="8"/>
        <v>43618</v>
      </c>
      <c r="G53" s="12"/>
      <c r="H53" s="12"/>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row>
    <row r="54" spans="1:64" s="2" customFormat="1" ht="30" customHeight="1" thickBot="1" x14ac:dyDescent="0.3">
      <c r="A54" s="56" t="s">
        <v>43</v>
      </c>
      <c r="B54" s="93">
        <v>100</v>
      </c>
      <c r="C54" s="65" t="s">
        <v>77</v>
      </c>
      <c r="D54" s="50">
        <v>0</v>
      </c>
      <c r="E54" s="51">
        <v>43617</v>
      </c>
      <c r="F54" s="51">
        <f t="shared" si="8"/>
        <v>43618</v>
      </c>
      <c r="G54" s="12"/>
      <c r="H54" s="12"/>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row>
    <row r="55" spans="1:64" s="2" customFormat="1" ht="30" customHeight="1" thickBot="1" x14ac:dyDescent="0.3">
      <c r="A55" s="56" t="s">
        <v>56</v>
      </c>
      <c r="B55" s="93">
        <v>0</v>
      </c>
      <c r="C55" s="65" t="s">
        <v>44</v>
      </c>
      <c r="D55" s="50">
        <v>0</v>
      </c>
      <c r="E55" s="51">
        <v>43617</v>
      </c>
      <c r="F55" s="51">
        <f t="shared" si="8"/>
        <v>43618</v>
      </c>
      <c r="G55" s="12"/>
      <c r="H55" s="12"/>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row>
    <row r="56" spans="1:64" s="2" customFormat="1" ht="30" customHeight="1" thickBot="1" x14ac:dyDescent="0.3">
      <c r="A56" s="56" t="s">
        <v>47</v>
      </c>
      <c r="B56" s="93">
        <v>0</v>
      </c>
      <c r="C56" s="65" t="s">
        <v>26</v>
      </c>
      <c r="D56" s="50">
        <v>0</v>
      </c>
      <c r="E56" s="51">
        <v>43617</v>
      </c>
      <c r="F56" s="51">
        <f t="shared" si="8"/>
        <v>43618</v>
      </c>
      <c r="G56" s="12"/>
      <c r="H56" s="12"/>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row>
    <row r="57" spans="1:64" s="2" customFormat="1" ht="30" customHeight="1" thickBot="1" x14ac:dyDescent="0.3">
      <c r="A57" s="82" t="s">
        <v>80</v>
      </c>
      <c r="B57" s="93">
        <v>0</v>
      </c>
      <c r="C57" s="83" t="s">
        <v>26</v>
      </c>
      <c r="D57" s="84">
        <v>0</v>
      </c>
      <c r="E57" s="51">
        <v>43617</v>
      </c>
      <c r="F57" s="51">
        <f t="shared" si="8"/>
        <v>43618</v>
      </c>
      <c r="G57" s="95"/>
      <c r="H57" s="95"/>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row>
    <row r="58" spans="1:64" s="2" customFormat="1" ht="30" customHeight="1" thickBot="1" x14ac:dyDescent="0.3">
      <c r="A58" s="14" t="s">
        <v>23</v>
      </c>
      <c r="B58" s="14"/>
      <c r="C58" s="40"/>
      <c r="D58" s="15"/>
      <c r="E58" s="16"/>
      <c r="F58" s="17"/>
      <c r="G58" s="12"/>
      <c r="H58" s="12" t="str">
        <f t="shared" si="6"/>
        <v/>
      </c>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row>
    <row r="59" spans="1:64" s="2" customFormat="1" ht="30" customHeight="1" thickBot="1" x14ac:dyDescent="0.3">
      <c r="A59" s="57" t="s">
        <v>48</v>
      </c>
      <c r="B59" s="94">
        <v>0</v>
      </c>
      <c r="C59" s="71" t="s">
        <v>26</v>
      </c>
      <c r="D59" s="18">
        <v>0</v>
      </c>
      <c r="E59" s="44">
        <v>43613</v>
      </c>
      <c r="F59" s="44">
        <f>E59+1</f>
        <v>43614</v>
      </c>
      <c r="G59" s="12"/>
      <c r="H59" s="12"/>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row>
    <row r="60" spans="1:64" s="2" customFormat="1" ht="30" customHeight="1" thickBot="1" x14ac:dyDescent="0.3">
      <c r="A60" s="57" t="s">
        <v>49</v>
      </c>
      <c r="B60" s="94">
        <v>0</v>
      </c>
      <c r="C60" s="71" t="s">
        <v>26</v>
      </c>
      <c r="D60" s="18">
        <v>0</v>
      </c>
      <c r="E60" s="44">
        <v>43615</v>
      </c>
      <c r="F60" s="44">
        <v>43618</v>
      </c>
      <c r="G60" s="12"/>
      <c r="H60" s="12"/>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row>
    <row r="61" spans="1:64" s="2" customFormat="1" ht="30" customHeight="1" thickBot="1" x14ac:dyDescent="0.3">
      <c r="A61" s="57" t="s">
        <v>86</v>
      </c>
      <c r="B61" s="94">
        <v>0</v>
      </c>
      <c r="C61" s="71" t="s">
        <v>26</v>
      </c>
      <c r="D61" s="18">
        <v>0</v>
      </c>
      <c r="E61" s="44">
        <v>43619</v>
      </c>
      <c r="F61" s="44">
        <v>43619</v>
      </c>
      <c r="G61" s="12"/>
      <c r="H61" s="12"/>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row>
    <row r="62" spans="1:64" s="2" customFormat="1" ht="30" customHeight="1" thickBot="1" x14ac:dyDescent="0.3">
      <c r="A62" s="57" t="s">
        <v>55</v>
      </c>
      <c r="B62" s="94">
        <v>0</v>
      </c>
      <c r="C62" s="71" t="s">
        <v>26</v>
      </c>
      <c r="D62" s="18">
        <v>0</v>
      </c>
      <c r="E62" s="44">
        <v>43619</v>
      </c>
      <c r="F62" s="44">
        <v>43621</v>
      </c>
      <c r="G62" s="12"/>
      <c r="H62" s="12"/>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row>
    <row r="63" spans="1:64" s="2" customFormat="1" ht="30" customHeight="1" thickBot="1" x14ac:dyDescent="0.3">
      <c r="A63" s="57" t="s">
        <v>50</v>
      </c>
      <c r="B63" s="94">
        <v>0</v>
      </c>
      <c r="C63" s="71" t="s">
        <v>26</v>
      </c>
      <c r="D63" s="18">
        <v>0</v>
      </c>
      <c r="E63" s="44">
        <v>43619</v>
      </c>
      <c r="F63" s="44">
        <v>43621</v>
      </c>
      <c r="G63" s="12"/>
      <c r="H63" s="12"/>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row>
    <row r="64" spans="1:64" s="2" customFormat="1" ht="30" customHeight="1" thickBot="1" x14ac:dyDescent="0.3">
      <c r="A64" s="57" t="s">
        <v>54</v>
      </c>
      <c r="B64" s="94">
        <v>0</v>
      </c>
      <c r="C64" s="71" t="s">
        <v>26</v>
      </c>
      <c r="D64" s="18">
        <v>0</v>
      </c>
      <c r="E64" s="44">
        <v>43622</v>
      </c>
      <c r="F64" s="44">
        <v>43623</v>
      </c>
      <c r="G64" s="12"/>
      <c r="H64" s="12"/>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row>
    <row r="65" spans="1:70" s="2" customFormat="1" ht="30" customHeight="1" thickBot="1" x14ac:dyDescent="0.3">
      <c r="A65" s="57" t="s">
        <v>52</v>
      </c>
      <c r="B65" s="94">
        <v>0</v>
      </c>
      <c r="C65" s="71" t="s">
        <v>26</v>
      </c>
      <c r="D65" s="18">
        <v>0</v>
      </c>
      <c r="E65" s="44">
        <v>43622</v>
      </c>
      <c r="F65" s="44">
        <v>43623</v>
      </c>
      <c r="G65" s="12"/>
      <c r="H65" s="12"/>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row>
    <row r="66" spans="1:70" s="2" customFormat="1" ht="30" customHeight="1" thickBot="1" x14ac:dyDescent="0.3">
      <c r="A66" s="57" t="s">
        <v>53</v>
      </c>
      <c r="B66" s="94">
        <v>0</v>
      </c>
      <c r="C66" s="71" t="s">
        <v>26</v>
      </c>
      <c r="D66" s="18">
        <v>0</v>
      </c>
      <c r="E66" s="44">
        <v>43624</v>
      </c>
      <c r="F66" s="44">
        <v>43624</v>
      </c>
      <c r="G66" s="12"/>
      <c r="H66" s="12"/>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row>
    <row r="67" spans="1:70" s="2" customFormat="1" ht="30" customHeight="1" thickBot="1" x14ac:dyDescent="0.3">
      <c r="A67" s="57" t="s">
        <v>27</v>
      </c>
      <c r="B67" s="94">
        <v>0</v>
      </c>
      <c r="C67" s="71" t="s">
        <v>26</v>
      </c>
      <c r="D67" s="18">
        <v>0</v>
      </c>
      <c r="E67" s="44">
        <v>43624</v>
      </c>
      <c r="F67" s="44">
        <v>43624</v>
      </c>
      <c r="G67" s="12"/>
      <c r="H67" s="12"/>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row>
    <row r="68" spans="1:70" s="2" customFormat="1" ht="30" customHeight="1" thickBot="1" x14ac:dyDescent="0.3">
      <c r="A68" s="19" t="s">
        <v>24</v>
      </c>
      <c r="B68" s="19"/>
      <c r="C68" s="41"/>
      <c r="D68" s="20"/>
      <c r="E68" s="21"/>
      <c r="F68" s="22"/>
      <c r="G68" s="12"/>
      <c r="H68" s="12" t="str">
        <f t="shared" si="6"/>
        <v/>
      </c>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row>
    <row r="69" spans="1:70" s="2" customFormat="1" ht="30" customHeight="1" thickBot="1" x14ac:dyDescent="0.3">
      <c r="A69" s="58" t="s">
        <v>28</v>
      </c>
      <c r="B69" s="97">
        <v>0</v>
      </c>
      <c r="C69" s="72" t="s">
        <v>26</v>
      </c>
      <c r="D69" s="23">
        <v>0</v>
      </c>
      <c r="E69" s="45">
        <v>43625</v>
      </c>
      <c r="F69" s="45">
        <v>43625</v>
      </c>
      <c r="G69" s="12"/>
      <c r="H69" s="12"/>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row>
    <row r="70" spans="1:70" s="2" customFormat="1" ht="30" customHeight="1" thickBot="1" x14ac:dyDescent="0.3">
      <c r="A70" s="58" t="s">
        <v>29</v>
      </c>
      <c r="B70" s="97">
        <v>0</v>
      </c>
      <c r="C70" s="72" t="s">
        <v>26</v>
      </c>
      <c r="D70" s="23">
        <v>0</v>
      </c>
      <c r="E70" s="45">
        <v>43625</v>
      </c>
      <c r="F70" s="45">
        <v>43625</v>
      </c>
      <c r="G70" s="12"/>
      <c r="H70" s="12"/>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row>
    <row r="71" spans="1:70" s="2" customFormat="1" ht="30" customHeight="1" thickBot="1" x14ac:dyDescent="0.3">
      <c r="A71" s="58" t="s">
        <v>87</v>
      </c>
      <c r="B71" s="97">
        <v>0</v>
      </c>
      <c r="C71" s="72" t="s">
        <v>26</v>
      </c>
      <c r="D71" s="23">
        <v>0</v>
      </c>
      <c r="E71" s="45">
        <v>43626</v>
      </c>
      <c r="F71" s="45">
        <v>43626</v>
      </c>
      <c r="G71" s="12"/>
      <c r="H71" s="12"/>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row>
    <row r="72" spans="1:70" s="2" customFormat="1" ht="30" customHeight="1" thickBot="1" x14ac:dyDescent="0.3">
      <c r="A72" s="58" t="s">
        <v>30</v>
      </c>
      <c r="B72" s="97">
        <v>0</v>
      </c>
      <c r="C72" s="72" t="s">
        <v>51</v>
      </c>
      <c r="D72" s="23">
        <v>0</v>
      </c>
      <c r="E72" s="45">
        <v>43627</v>
      </c>
      <c r="F72" s="45">
        <v>43639</v>
      </c>
      <c r="G72" s="12"/>
      <c r="H72" s="12"/>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row>
    <row r="73" spans="1:70" s="2" customFormat="1" ht="30" customHeight="1" thickBot="1" x14ac:dyDescent="0.3">
      <c r="A73" s="58" t="s">
        <v>31</v>
      </c>
      <c r="B73" s="97">
        <v>250</v>
      </c>
      <c r="C73" s="72" t="s">
        <v>26</v>
      </c>
      <c r="D73" s="23">
        <v>0</v>
      </c>
      <c r="E73" s="45">
        <v>43645</v>
      </c>
      <c r="F73" s="45">
        <v>43645</v>
      </c>
      <c r="G73" s="12"/>
      <c r="H73" s="12"/>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row>
    <row r="74" spans="1:70" s="2" customFormat="1" ht="30" customHeight="1" thickBot="1" x14ac:dyDescent="0.3">
      <c r="A74" s="43"/>
      <c r="B74" s="43"/>
      <c r="C74" s="42"/>
      <c r="D74" s="11"/>
      <c r="E74" s="39"/>
      <c r="F74" s="39"/>
      <c r="G74" s="12"/>
      <c r="H74" s="12" t="str">
        <f t="shared" si="6"/>
        <v/>
      </c>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row>
    <row r="75" spans="1:70" s="2" customFormat="1" ht="38.25" customHeight="1" thickBot="1" x14ac:dyDescent="0.3">
      <c r="A75" s="118"/>
      <c r="B75" s="117" t="s">
        <v>92</v>
      </c>
      <c r="C75" s="123" t="s">
        <v>89</v>
      </c>
      <c r="D75" s="123"/>
      <c r="E75" s="123"/>
      <c r="F75" s="123"/>
      <c r="G75" s="25"/>
      <c r="H75" s="25" t="str">
        <f t="shared" si="6"/>
        <v/>
      </c>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row>
    <row r="76" spans="1:70" ht="30" customHeight="1" x14ac:dyDescent="0.25">
      <c r="G76" s="4"/>
    </row>
    <row r="77" spans="1:70" ht="30" customHeight="1" thickBot="1" x14ac:dyDescent="0.3">
      <c r="A77" s="105" t="s">
        <v>88</v>
      </c>
      <c r="B77" s="101"/>
      <c r="C77" s="102"/>
      <c r="D77" s="101"/>
      <c r="E77" s="103"/>
      <c r="F77" s="104"/>
    </row>
    <row r="78" spans="1:70" s="2" customFormat="1" ht="24" customHeight="1" thickBot="1" x14ac:dyDescent="0.3">
      <c r="A78" s="106" t="s">
        <v>22</v>
      </c>
      <c r="B78" s="106"/>
      <c r="C78" s="107"/>
      <c r="D78" s="24"/>
      <c r="E78" s="108"/>
      <c r="F78" s="108"/>
      <c r="G78" s="98"/>
      <c r="H78" s="98"/>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row>
    <row r="79" spans="1:70" s="2" customFormat="1" ht="18.75" customHeight="1" thickBot="1" x14ac:dyDescent="0.3">
      <c r="A79" s="109" t="s">
        <v>68</v>
      </c>
      <c r="B79" s="110"/>
      <c r="C79" s="111"/>
      <c r="D79" s="24"/>
      <c r="E79" s="108"/>
      <c r="F79" s="108"/>
      <c r="G79" s="98"/>
      <c r="H79" s="98"/>
      <c r="I79" s="99"/>
      <c r="J79" s="99"/>
      <c r="K79" s="99"/>
      <c r="L79" s="99"/>
      <c r="M79" s="99"/>
      <c r="N79" s="99"/>
      <c r="O79" s="99"/>
      <c r="P79" s="100"/>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row>
    <row r="80" spans="1:70" s="2" customFormat="1" ht="20.25" customHeight="1" thickBot="1" x14ac:dyDescent="0.3">
      <c r="A80" s="112" t="s">
        <v>69</v>
      </c>
      <c r="B80" s="113"/>
      <c r="C80" s="111"/>
      <c r="D80" s="24"/>
      <c r="E80" s="108"/>
      <c r="F80" s="108"/>
      <c r="G80" s="98"/>
      <c r="H80" s="98"/>
      <c r="I80" s="99"/>
      <c r="J80" s="99"/>
      <c r="K80" s="99"/>
      <c r="L80" s="99"/>
      <c r="M80" s="99"/>
      <c r="N80" s="99"/>
      <c r="O80" s="99"/>
      <c r="P80" s="100"/>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row>
    <row r="81" spans="1:70" s="2" customFormat="1" ht="19.5" customHeight="1" thickBot="1" x14ac:dyDescent="0.3">
      <c r="A81" s="112" t="s">
        <v>35</v>
      </c>
      <c r="B81" s="112"/>
      <c r="C81" s="107"/>
      <c r="D81" s="24"/>
      <c r="E81" s="108"/>
      <c r="F81" s="108"/>
      <c r="G81" s="98"/>
      <c r="H81" s="98"/>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row>
    <row r="82" spans="1:70" s="2" customFormat="1" ht="20.25" customHeight="1" thickBot="1" x14ac:dyDescent="0.3">
      <c r="A82" s="114" t="s">
        <v>75</v>
      </c>
      <c r="B82" s="114"/>
      <c r="C82" s="107"/>
      <c r="D82" s="24"/>
      <c r="E82" s="108"/>
      <c r="F82" s="108"/>
      <c r="G82" s="98"/>
      <c r="H82" s="98"/>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row>
    <row r="83" spans="1:70" ht="30" customHeight="1" thickBot="1" x14ac:dyDescent="0.3">
      <c r="A83" s="115" t="s">
        <v>24</v>
      </c>
      <c r="B83" s="101"/>
      <c r="C83" s="101"/>
      <c r="D83" s="101"/>
      <c r="E83" s="103"/>
      <c r="F83" s="101"/>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row>
    <row r="84" spans="1:70" ht="30" customHeight="1" thickBot="1" x14ac:dyDescent="0.3">
      <c r="A84" s="116" t="s">
        <v>93</v>
      </c>
      <c r="B84" s="116"/>
      <c r="C84" s="116"/>
      <c r="D84" s="116"/>
      <c r="E84" s="116"/>
      <c r="F84" s="116"/>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row>
  </sheetData>
  <customSheetViews>
    <customSheetView guid="{FA3378DB-2FEE-497A-9BFF-42EF3803FB26}" showPageBreaks="1" showGridLines="0" printArea="1" view="pageLayout" showRuler="0">
      <selection activeCell="A4" sqref="A4:F26"/>
      <pageMargins left="0.35433070866141736" right="0.35433070866141736" top="0.35433070866141736" bottom="0.51181102362204722" header="0.31496062992125984" footer="0.31496062992125984"/>
      <printOptions horizontalCentered="1"/>
      <pageSetup paperSize="9" scale="85" fitToHeight="0" orientation="landscape" r:id="rId1"/>
      <headerFooter differentFirst="1" scaleWithDoc="0">
        <oddFooter>Page &amp;P of &amp;N</oddFooter>
      </headerFooter>
    </customSheetView>
  </customSheetViews>
  <mergeCells count="13">
    <mergeCell ref="C75:F75"/>
    <mergeCell ref="C1:D1"/>
    <mergeCell ref="C2:D2"/>
    <mergeCell ref="A3:G3"/>
    <mergeCell ref="AK2:AQ2"/>
    <mergeCell ref="AR2:AX2"/>
    <mergeCell ref="AY2:BE2"/>
    <mergeCell ref="BF2:BL2"/>
    <mergeCell ref="E1:F1"/>
    <mergeCell ref="I2:O2"/>
    <mergeCell ref="P2:V2"/>
    <mergeCell ref="W2:AC2"/>
    <mergeCell ref="AD2:AJ2"/>
  </mergeCells>
  <conditionalFormatting sqref="D56 D68 D45 D26:D36 D20:D24 D48:D49 D51 D58 D74 D5:D18 D78:D82">
    <cfRule type="dataBar" priority="9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6:BL56 I26:BL37 I40:BL40 I42:BL43 I45:BL45 I48:BL49 I51:BL51 I58:BL75 I3:BL24 I78:BL82">
    <cfRule type="expression" dxfId="41" priority="117">
      <formula>AND(TODAY()&gt;=I$3,TODAY()&lt;J$3)</formula>
    </cfRule>
  </conditionalFormatting>
  <conditionalFormatting sqref="I56:BL56 I26:BL37 I40:BL40 I42:BL43 I45:BL45 I48:BL49 I51:BL51 I58:BL75 I5:BL24 I78:BL82">
    <cfRule type="expression" dxfId="40" priority="111">
      <formula>AND(task_start&lt;=I$3,ROUNDDOWN((task_end-task_start+1)*task_progress,0)+task_start-1&gt;=I$3)</formula>
    </cfRule>
    <cfRule type="expression" dxfId="39" priority="112" stopIfTrue="1">
      <formula>AND(task_end&gt;=I$3,task_start&lt;J$3)</formula>
    </cfRule>
  </conditionalFormatting>
  <conditionalFormatting sqref="D7">
    <cfRule type="dataBar" priority="84">
      <dataBar>
        <cfvo type="num" val="0"/>
        <cfvo type="num" val="1"/>
        <color theme="0" tint="-0.249977111117893"/>
      </dataBar>
      <extLst>
        <ext xmlns:x14="http://schemas.microsoft.com/office/spreadsheetml/2009/9/main" uri="{B025F937-C7B1-47D3-B67F-A62EFF666E3E}">
          <x14:id>{4C29E9A6-C083-4C1E-9279-3D14AA1B8827}</x14:id>
        </ext>
      </extLst>
    </cfRule>
  </conditionalFormatting>
  <conditionalFormatting sqref="D59">
    <cfRule type="dataBar" priority="81">
      <dataBar>
        <cfvo type="num" val="0"/>
        <cfvo type="num" val="1"/>
        <color theme="0" tint="-0.249977111117893"/>
      </dataBar>
      <extLst>
        <ext xmlns:x14="http://schemas.microsoft.com/office/spreadsheetml/2009/9/main" uri="{B025F937-C7B1-47D3-B67F-A62EFF666E3E}">
          <x14:id>{2E090E4D-7653-4D7E-8959-C3FE46D3791F}</x14:id>
        </ext>
      </extLst>
    </cfRule>
  </conditionalFormatting>
  <conditionalFormatting sqref="D71">
    <cfRule type="dataBar" priority="78">
      <dataBar>
        <cfvo type="num" val="0"/>
        <cfvo type="num" val="1"/>
        <color theme="0" tint="-0.249977111117893"/>
      </dataBar>
      <extLst>
        <ext xmlns:x14="http://schemas.microsoft.com/office/spreadsheetml/2009/9/main" uri="{B025F937-C7B1-47D3-B67F-A62EFF666E3E}">
          <x14:id>{947CBC2C-432F-4C92-9381-FA854B6FC683}</x14:id>
        </ext>
      </extLst>
    </cfRule>
  </conditionalFormatting>
  <conditionalFormatting sqref="D69">
    <cfRule type="dataBar" priority="80">
      <dataBar>
        <cfvo type="num" val="0"/>
        <cfvo type="num" val="1"/>
        <color theme="0" tint="-0.249977111117893"/>
      </dataBar>
      <extLst>
        <ext xmlns:x14="http://schemas.microsoft.com/office/spreadsheetml/2009/9/main" uri="{B025F937-C7B1-47D3-B67F-A62EFF666E3E}">
          <x14:id>{75D84675-04D2-40DB-B5FA-DAFDBE47888A}</x14:id>
        </ext>
      </extLst>
    </cfRule>
  </conditionalFormatting>
  <conditionalFormatting sqref="D70">
    <cfRule type="dataBar" priority="79">
      <dataBar>
        <cfvo type="num" val="0"/>
        <cfvo type="num" val="1"/>
        <color theme="0" tint="-0.249977111117893"/>
      </dataBar>
      <extLst>
        <ext xmlns:x14="http://schemas.microsoft.com/office/spreadsheetml/2009/9/main" uri="{B025F937-C7B1-47D3-B67F-A62EFF666E3E}">
          <x14:id>{E5630E02-2CE0-4288-8AF9-A2F8085EDDFC}</x14:id>
        </ext>
      </extLst>
    </cfRule>
  </conditionalFormatting>
  <conditionalFormatting sqref="D73">
    <cfRule type="dataBar" priority="77">
      <dataBar>
        <cfvo type="num" val="0"/>
        <cfvo type="num" val="1"/>
        <color theme="0" tint="-0.249977111117893"/>
      </dataBar>
      <extLst>
        <ext xmlns:x14="http://schemas.microsoft.com/office/spreadsheetml/2009/9/main" uri="{B025F937-C7B1-47D3-B67F-A62EFF666E3E}">
          <x14:id>{040FC8C3-6C4A-4EBB-8C8F-6F99DD739523}</x14:id>
        </ext>
      </extLst>
    </cfRule>
  </conditionalFormatting>
  <conditionalFormatting sqref="D72">
    <cfRule type="dataBar" priority="76">
      <dataBar>
        <cfvo type="num" val="0"/>
        <cfvo type="num" val="1"/>
        <color theme="0" tint="-0.249977111117893"/>
      </dataBar>
      <extLst>
        <ext xmlns:x14="http://schemas.microsoft.com/office/spreadsheetml/2009/9/main" uri="{B025F937-C7B1-47D3-B67F-A62EFF666E3E}">
          <x14:id>{2775D4E2-7B3D-431D-8B7C-9F3A25CB5F00}</x14:id>
        </ext>
      </extLst>
    </cfRule>
  </conditionalFormatting>
  <conditionalFormatting sqref="D8">
    <cfRule type="dataBar" priority="73">
      <dataBar>
        <cfvo type="num" val="0"/>
        <cfvo type="num" val="1"/>
        <color theme="0" tint="-0.249977111117893"/>
      </dataBar>
      <extLst>
        <ext xmlns:x14="http://schemas.microsoft.com/office/spreadsheetml/2009/9/main" uri="{B025F937-C7B1-47D3-B67F-A62EFF666E3E}">
          <x14:id>{19E46F30-39D8-403D-AEFD-3A0C51B0F9EE}</x14:id>
        </ext>
      </extLst>
    </cfRule>
  </conditionalFormatting>
  <conditionalFormatting sqref="D9">
    <cfRule type="dataBar" priority="72">
      <dataBar>
        <cfvo type="num" val="0"/>
        <cfvo type="num" val="1"/>
        <color theme="0" tint="-0.249977111117893"/>
      </dataBar>
      <extLst>
        <ext xmlns:x14="http://schemas.microsoft.com/office/spreadsheetml/2009/9/main" uri="{B025F937-C7B1-47D3-B67F-A62EFF666E3E}">
          <x14:id>{E7D88242-1A29-479B-87E0-3D478A5067B8}</x14:id>
        </ext>
      </extLst>
    </cfRule>
  </conditionalFormatting>
  <conditionalFormatting sqref="D79">
    <cfRule type="dataBar" priority="70">
      <dataBar>
        <cfvo type="num" val="0"/>
        <cfvo type="num" val="1"/>
        <color theme="0" tint="-0.249977111117893"/>
      </dataBar>
      <extLst>
        <ext xmlns:x14="http://schemas.microsoft.com/office/spreadsheetml/2009/9/main" uri="{B025F937-C7B1-47D3-B67F-A62EFF666E3E}">
          <x14:id>{92B931BF-522C-4C77-B45E-E40ACEEDADB0}</x14:id>
        </ext>
      </extLst>
    </cfRule>
  </conditionalFormatting>
  <conditionalFormatting sqref="I25:BL25">
    <cfRule type="expression" dxfId="38" priority="64">
      <formula>AND(TODAY()&gt;=I$3,TODAY()&lt;J$3)</formula>
    </cfRule>
  </conditionalFormatting>
  <conditionalFormatting sqref="I25:BL25">
    <cfRule type="expression" dxfId="37" priority="62">
      <formula>AND(task_start&lt;=I$3,ROUNDDOWN((task_end-task_start+1)*task_progress,0)+task_start-1&gt;=I$3)</formula>
    </cfRule>
    <cfRule type="expression" dxfId="36" priority="63" stopIfTrue="1">
      <formula>AND(task_end&gt;=I$3,task_start&lt;J$3)</formula>
    </cfRule>
  </conditionalFormatting>
  <conditionalFormatting sqref="S25">
    <cfRule type="dataBar" priority="61">
      <dataBar>
        <cfvo type="min"/>
        <cfvo type="max"/>
        <color rgb="FF638EC6"/>
      </dataBar>
      <extLst>
        <ext xmlns:x14="http://schemas.microsoft.com/office/spreadsheetml/2009/9/main" uri="{B025F937-C7B1-47D3-B67F-A62EFF666E3E}">
          <x14:id>{BBEA81A2-015A-4BDA-B576-630267FBCBCF}</x14:id>
        </ext>
      </extLst>
    </cfRule>
  </conditionalFormatting>
  <conditionalFormatting sqref="D25">
    <cfRule type="dataBar" priority="60">
      <dataBar>
        <cfvo type="num" val="0"/>
        <cfvo type="num" val="1"/>
        <color theme="0" tint="-0.249977111117893"/>
      </dataBar>
      <extLst>
        <ext xmlns:x14="http://schemas.microsoft.com/office/spreadsheetml/2009/9/main" uri="{B025F937-C7B1-47D3-B67F-A62EFF666E3E}">
          <x14:id>{7A034E3B-70A5-4ED0-AF4B-9A8DBC119B3F}</x14:id>
        </ext>
      </extLst>
    </cfRule>
  </conditionalFormatting>
  <conditionalFormatting sqref="D19">
    <cfRule type="dataBar" priority="47">
      <dataBar>
        <cfvo type="num" val="0"/>
        <cfvo type="num" val="1"/>
        <color theme="0" tint="-0.249977111117893"/>
      </dataBar>
      <extLst>
        <ext xmlns:x14="http://schemas.microsoft.com/office/spreadsheetml/2009/9/main" uri="{B025F937-C7B1-47D3-B67F-A62EFF666E3E}">
          <x14:id>{26BEDD20-A449-4384-88E9-E6A07CA8574D}</x14:id>
        </ext>
      </extLst>
    </cfRule>
  </conditionalFormatting>
  <conditionalFormatting sqref="I55:BL55">
    <cfRule type="expression" dxfId="35" priority="54">
      <formula>AND(TODAY()&gt;=I$3,TODAY()&lt;J$3)</formula>
    </cfRule>
  </conditionalFormatting>
  <conditionalFormatting sqref="I55:BL55">
    <cfRule type="expression" dxfId="34" priority="52">
      <formula>AND(task_start&lt;=I$3,ROUNDDOWN((task_end-task_start+1)*task_progress,0)+task_start-1&gt;=I$3)</formula>
    </cfRule>
    <cfRule type="expression" dxfId="33" priority="53" stopIfTrue="1">
      <formula>AND(task_end&gt;=I$3,task_start&lt;J$3)</formula>
    </cfRule>
  </conditionalFormatting>
  <conditionalFormatting sqref="D55">
    <cfRule type="dataBar" priority="50">
      <dataBar>
        <cfvo type="num" val="0"/>
        <cfvo type="num" val="1"/>
        <color theme="0" tint="-0.249977111117893"/>
      </dataBar>
      <extLst>
        <ext xmlns:x14="http://schemas.microsoft.com/office/spreadsheetml/2009/9/main" uri="{B025F937-C7B1-47D3-B67F-A62EFF666E3E}">
          <x14:id>{7D1693C7-6C7C-4AC5-B5AE-3D6C9D28E2A8}</x14:id>
        </ext>
      </extLst>
    </cfRule>
  </conditionalFormatting>
  <conditionalFormatting sqref="D42:D43 D40">
    <cfRule type="dataBar" priority="46">
      <dataBar>
        <cfvo type="num" val="0"/>
        <cfvo type="num" val="1"/>
        <color theme="0" tint="-0.249977111117893"/>
      </dataBar>
      <extLst>
        <ext xmlns:x14="http://schemas.microsoft.com/office/spreadsheetml/2009/9/main" uri="{B025F937-C7B1-47D3-B67F-A62EFF666E3E}">
          <x14:id>{59F9F8D3-0195-4CD4-B0EB-82E42C353857}</x14:id>
        </ext>
      </extLst>
    </cfRule>
  </conditionalFormatting>
  <conditionalFormatting sqref="D60:D67">
    <cfRule type="dataBar" priority="45">
      <dataBar>
        <cfvo type="num" val="0"/>
        <cfvo type="num" val="1"/>
        <color theme="0" tint="-0.249977111117893"/>
      </dataBar>
      <extLst>
        <ext xmlns:x14="http://schemas.microsoft.com/office/spreadsheetml/2009/9/main" uri="{B025F937-C7B1-47D3-B67F-A62EFF666E3E}">
          <x14:id>{A2D9D71D-CBB6-4AFA-8DA5-1B535BC39371}</x14:id>
        </ext>
      </extLst>
    </cfRule>
  </conditionalFormatting>
  <conditionalFormatting sqref="S81:S82 S26 S78 S21 S23:S24 S11:S19">
    <cfRule type="dataBar" priority="133">
      <dataBar>
        <cfvo type="min"/>
        <cfvo type="max"/>
        <color rgb="FF638EC6"/>
      </dataBar>
      <extLst>
        <ext xmlns:x14="http://schemas.microsoft.com/office/spreadsheetml/2009/9/main" uri="{B025F937-C7B1-47D3-B67F-A62EFF666E3E}">
          <x14:id>{8EF747D9-A822-4567-983A-E4F85EFEF86C}</x14:id>
        </ext>
      </extLst>
    </cfRule>
  </conditionalFormatting>
  <conditionalFormatting sqref="S20 S22">
    <cfRule type="dataBar" priority="140">
      <dataBar>
        <cfvo type="min"/>
        <cfvo type="max"/>
        <color rgb="FF638EC6"/>
      </dataBar>
      <extLst>
        <ext xmlns:x14="http://schemas.microsoft.com/office/spreadsheetml/2009/9/main" uri="{B025F937-C7B1-47D3-B67F-A62EFF666E3E}">
          <x14:id>{28D66462-8BEE-45CE-9262-B9C692E63552}</x14:id>
        </ext>
      </extLst>
    </cfRule>
  </conditionalFormatting>
  <conditionalFormatting sqref="D38">
    <cfRule type="dataBar" priority="44">
      <dataBar>
        <cfvo type="num" val="0"/>
        <cfvo type="num" val="1"/>
        <color theme="0" tint="-0.249977111117893"/>
      </dataBar>
      <extLst>
        <ext xmlns:x14="http://schemas.microsoft.com/office/spreadsheetml/2009/9/main" uri="{B025F937-C7B1-47D3-B67F-A62EFF666E3E}">
          <x14:id>{85FCDFA9-544E-4B84-95B1-A805F6C496A1}</x14:id>
        </ext>
      </extLst>
    </cfRule>
  </conditionalFormatting>
  <conditionalFormatting sqref="G38:BL38">
    <cfRule type="expression" dxfId="32" priority="43">
      <formula>AND(TODAY()&gt;=G$3,TODAY()&lt;H$3)</formula>
    </cfRule>
  </conditionalFormatting>
  <conditionalFormatting sqref="G38:BL38">
    <cfRule type="expression" dxfId="31" priority="41">
      <formula>AND(task_start&lt;=G$3,ROUNDDOWN((task_end-task_start+1)*task_progress,0)+task_start-1&gt;=G$3)</formula>
    </cfRule>
    <cfRule type="expression" dxfId="30" priority="42" stopIfTrue="1">
      <formula>AND(task_end&gt;=G$3,task_start&lt;H$3)</formula>
    </cfRule>
  </conditionalFormatting>
  <conditionalFormatting sqref="D39">
    <cfRule type="dataBar" priority="37">
      <dataBar>
        <cfvo type="num" val="0"/>
        <cfvo type="num" val="1"/>
        <color theme="0" tint="-0.249977111117893"/>
      </dataBar>
      <extLst>
        <ext xmlns:x14="http://schemas.microsoft.com/office/spreadsheetml/2009/9/main" uri="{B025F937-C7B1-47D3-B67F-A62EFF666E3E}">
          <x14:id>{F1739B69-AA69-4448-A14D-AB5F39428D9D}</x14:id>
        </ext>
      </extLst>
    </cfRule>
  </conditionalFormatting>
  <conditionalFormatting sqref="I39:BL39">
    <cfRule type="expression" dxfId="29" priority="40">
      <formula>AND(TODAY()&gt;=I$3,TODAY()&lt;J$3)</formula>
    </cfRule>
  </conditionalFormatting>
  <conditionalFormatting sqref="I39:BL39">
    <cfRule type="expression" dxfId="28" priority="38">
      <formula>AND(task_start&lt;=I$3,ROUNDDOWN((task_end-task_start+1)*task_progress,0)+task_start-1&gt;=I$3)</formula>
    </cfRule>
    <cfRule type="expression" dxfId="27" priority="39" stopIfTrue="1">
      <formula>AND(task_end&gt;=I$3,task_start&lt;J$3)</formula>
    </cfRule>
  </conditionalFormatting>
  <conditionalFormatting sqref="D41">
    <cfRule type="dataBar" priority="33">
      <dataBar>
        <cfvo type="num" val="0"/>
        <cfvo type="num" val="1"/>
        <color theme="0" tint="-0.249977111117893"/>
      </dataBar>
      <extLst>
        <ext xmlns:x14="http://schemas.microsoft.com/office/spreadsheetml/2009/9/main" uri="{B025F937-C7B1-47D3-B67F-A62EFF666E3E}">
          <x14:id>{C062FE04-A0C4-4CA1-A7E5-D7AB572DFCE8}</x14:id>
        </ext>
      </extLst>
    </cfRule>
  </conditionalFormatting>
  <conditionalFormatting sqref="I41:BL41">
    <cfRule type="expression" dxfId="26" priority="36">
      <formula>AND(TODAY()&gt;=I$3,TODAY()&lt;J$3)</formula>
    </cfRule>
  </conditionalFormatting>
  <conditionalFormatting sqref="I41:BL41">
    <cfRule type="expression" dxfId="25" priority="34">
      <formula>AND(task_start&lt;=I$3,ROUNDDOWN((task_end-task_start+1)*task_progress,0)+task_start-1&gt;=I$3)</formula>
    </cfRule>
    <cfRule type="expression" dxfId="24" priority="35" stopIfTrue="1">
      <formula>AND(task_end&gt;=I$3,task_start&lt;J$3)</formula>
    </cfRule>
  </conditionalFormatting>
  <conditionalFormatting sqref="D44">
    <cfRule type="dataBar" priority="29">
      <dataBar>
        <cfvo type="num" val="0"/>
        <cfvo type="num" val="1"/>
        <color theme="0" tint="-0.249977111117893"/>
      </dataBar>
      <extLst>
        <ext xmlns:x14="http://schemas.microsoft.com/office/spreadsheetml/2009/9/main" uri="{B025F937-C7B1-47D3-B67F-A62EFF666E3E}">
          <x14:id>{66F1E172-6AA0-4030-9FA9-1AC1617023CC}</x14:id>
        </ext>
      </extLst>
    </cfRule>
  </conditionalFormatting>
  <conditionalFormatting sqref="I44:BL44">
    <cfRule type="expression" dxfId="23" priority="32">
      <formula>AND(TODAY()&gt;=I$3,TODAY()&lt;J$3)</formula>
    </cfRule>
  </conditionalFormatting>
  <conditionalFormatting sqref="I44:BL44">
    <cfRule type="expression" dxfId="22" priority="30">
      <formula>AND(task_start&lt;=I$3,ROUNDDOWN((task_end-task_start+1)*task_progress,0)+task_start-1&gt;=I$3)</formula>
    </cfRule>
    <cfRule type="expression" dxfId="21" priority="31" stopIfTrue="1">
      <formula>AND(task_end&gt;=I$3,task_start&lt;J$3)</formula>
    </cfRule>
  </conditionalFormatting>
  <conditionalFormatting sqref="D46">
    <cfRule type="dataBar" priority="28">
      <dataBar>
        <cfvo type="num" val="0"/>
        <cfvo type="num" val="1"/>
        <color theme="0" tint="-0.249977111117893"/>
      </dataBar>
      <extLst>
        <ext xmlns:x14="http://schemas.microsoft.com/office/spreadsheetml/2009/9/main" uri="{B025F937-C7B1-47D3-B67F-A62EFF666E3E}">
          <x14:id>{FAD6909F-3951-4531-ACCC-A7D816971A15}</x14:id>
        </ext>
      </extLst>
    </cfRule>
  </conditionalFormatting>
  <conditionalFormatting sqref="G46:BL46">
    <cfRule type="expression" dxfId="20" priority="27">
      <formula>AND(TODAY()&gt;=G$3,TODAY()&lt;H$3)</formula>
    </cfRule>
  </conditionalFormatting>
  <conditionalFormatting sqref="G46:BL46">
    <cfRule type="expression" dxfId="19" priority="25">
      <formula>AND(task_start&lt;=G$3,ROUNDDOWN((task_end-task_start+1)*task_progress,0)+task_start-1&gt;=G$3)</formula>
    </cfRule>
    <cfRule type="expression" dxfId="18" priority="26" stopIfTrue="1">
      <formula>AND(task_end&gt;=G$3,task_start&lt;H$3)</formula>
    </cfRule>
  </conditionalFormatting>
  <conditionalFormatting sqref="D50">
    <cfRule type="dataBar" priority="21">
      <dataBar>
        <cfvo type="num" val="0"/>
        <cfvo type="num" val="1"/>
        <color theme="0" tint="-0.249977111117893"/>
      </dataBar>
      <extLst>
        <ext xmlns:x14="http://schemas.microsoft.com/office/spreadsheetml/2009/9/main" uri="{B025F937-C7B1-47D3-B67F-A62EFF666E3E}">
          <x14:id>{6C6040EF-664F-46AD-B734-A7419BBB8F0A}</x14:id>
        </ext>
      </extLst>
    </cfRule>
  </conditionalFormatting>
  <conditionalFormatting sqref="I50:BL50">
    <cfRule type="expression" dxfId="17" priority="24">
      <formula>AND(TODAY()&gt;=I$3,TODAY()&lt;J$3)</formula>
    </cfRule>
  </conditionalFormatting>
  <conditionalFormatting sqref="I50:BL50">
    <cfRule type="expression" dxfId="16" priority="22">
      <formula>AND(task_start&lt;=I$3,ROUNDDOWN((task_end-task_start+1)*task_progress,0)+task_start-1&gt;=I$3)</formula>
    </cfRule>
    <cfRule type="expression" dxfId="15" priority="23" stopIfTrue="1">
      <formula>AND(task_end&gt;=I$3,task_start&lt;J$3)</formula>
    </cfRule>
  </conditionalFormatting>
  <conditionalFormatting sqref="I47:BL47">
    <cfRule type="expression" dxfId="14" priority="20">
      <formula>AND(TODAY()&gt;=I$3,TODAY()&lt;J$3)</formula>
    </cfRule>
  </conditionalFormatting>
  <conditionalFormatting sqref="I47:BL47">
    <cfRule type="expression" dxfId="13" priority="18">
      <formula>AND(task_start&lt;=I$3,ROUNDDOWN((task_end-task_start+1)*task_progress,0)+task_start-1&gt;=I$3)</formula>
    </cfRule>
    <cfRule type="expression" dxfId="12" priority="19" stopIfTrue="1">
      <formula>AND(task_end&gt;=I$3,task_start&lt;J$3)</formula>
    </cfRule>
  </conditionalFormatting>
  <conditionalFormatting sqref="D47">
    <cfRule type="dataBar" priority="17">
      <dataBar>
        <cfvo type="num" val="0"/>
        <cfvo type="num" val="1"/>
        <color theme="0" tint="-0.249977111117893"/>
      </dataBar>
      <extLst>
        <ext xmlns:x14="http://schemas.microsoft.com/office/spreadsheetml/2009/9/main" uri="{B025F937-C7B1-47D3-B67F-A62EFF666E3E}">
          <x14:id>{2879B3E5-AC26-4DCC-B6C1-16FDE77B28ED}</x14:id>
        </ext>
      </extLst>
    </cfRule>
  </conditionalFormatting>
  <conditionalFormatting sqref="I54:BL54">
    <cfRule type="expression" dxfId="11" priority="16">
      <formula>AND(TODAY()&gt;=I$3,TODAY()&lt;J$3)</formula>
    </cfRule>
  </conditionalFormatting>
  <conditionalFormatting sqref="I54:BL54">
    <cfRule type="expression" dxfId="10" priority="14">
      <formula>AND(task_start&lt;=I$3,ROUNDDOWN((task_end-task_start+1)*task_progress,0)+task_start-1&gt;=I$3)</formula>
    </cfRule>
    <cfRule type="expression" dxfId="9" priority="15" stopIfTrue="1">
      <formula>AND(task_end&gt;=I$3,task_start&lt;J$3)</formula>
    </cfRule>
  </conditionalFormatting>
  <conditionalFormatting sqref="D54">
    <cfRule type="dataBar" priority="13">
      <dataBar>
        <cfvo type="num" val="0"/>
        <cfvo type="num" val="1"/>
        <color theme="0" tint="-0.249977111117893"/>
      </dataBar>
      <extLst>
        <ext xmlns:x14="http://schemas.microsoft.com/office/spreadsheetml/2009/9/main" uri="{B025F937-C7B1-47D3-B67F-A62EFF666E3E}">
          <x14:id>{8B017EE5-32B6-475C-A174-F7C20D7ACB86}</x14:id>
        </ext>
      </extLst>
    </cfRule>
  </conditionalFormatting>
  <conditionalFormatting sqref="D52">
    <cfRule type="dataBar" priority="12">
      <dataBar>
        <cfvo type="num" val="0"/>
        <cfvo type="num" val="1"/>
        <color theme="0" tint="-0.249977111117893"/>
      </dataBar>
      <extLst>
        <ext xmlns:x14="http://schemas.microsoft.com/office/spreadsheetml/2009/9/main" uri="{B025F937-C7B1-47D3-B67F-A62EFF666E3E}">
          <x14:id>{D364A07A-B493-4393-B5F6-6D3E07221184}</x14:id>
        </ext>
      </extLst>
    </cfRule>
  </conditionalFormatting>
  <conditionalFormatting sqref="G52:BL52">
    <cfRule type="expression" dxfId="8" priority="11">
      <formula>AND(TODAY()&gt;=G$3,TODAY()&lt;H$3)</formula>
    </cfRule>
  </conditionalFormatting>
  <conditionalFormatting sqref="G52:BL52">
    <cfRule type="expression" dxfId="7" priority="9">
      <formula>AND(task_start&lt;=G$3,ROUNDDOWN((task_end-task_start+1)*task_progress,0)+task_start-1&gt;=G$3)</formula>
    </cfRule>
    <cfRule type="expression" dxfId="6" priority="10" stopIfTrue="1">
      <formula>AND(task_end&gt;=G$3,task_start&lt;H$3)</formula>
    </cfRule>
  </conditionalFormatting>
  <conditionalFormatting sqref="D53">
    <cfRule type="dataBar" priority="5">
      <dataBar>
        <cfvo type="num" val="0"/>
        <cfvo type="num" val="1"/>
        <color theme="0" tint="-0.249977111117893"/>
      </dataBar>
      <extLst>
        <ext xmlns:x14="http://schemas.microsoft.com/office/spreadsheetml/2009/9/main" uri="{B025F937-C7B1-47D3-B67F-A62EFF666E3E}">
          <x14:id>{2CBB4290-4AF7-459A-AEDF-545F1E2974B6}</x14:id>
        </ext>
      </extLst>
    </cfRule>
  </conditionalFormatting>
  <conditionalFormatting sqref="I53:BL53">
    <cfRule type="expression" dxfId="5" priority="8">
      <formula>AND(TODAY()&gt;=I$3,TODAY()&lt;J$3)</formula>
    </cfRule>
  </conditionalFormatting>
  <conditionalFormatting sqref="I53:BL53">
    <cfRule type="expression" dxfId="4" priority="6">
      <formula>AND(task_start&lt;=I$3,ROUNDDOWN((task_end-task_start+1)*task_progress,0)+task_start-1&gt;=I$3)</formula>
    </cfRule>
    <cfRule type="expression" dxfId="3" priority="7" stopIfTrue="1">
      <formula>AND(task_end&gt;=I$3,task_start&lt;J$3)</formula>
    </cfRule>
  </conditionalFormatting>
  <conditionalFormatting sqref="D57">
    <cfRule type="dataBar" priority="1">
      <dataBar>
        <cfvo type="num" val="0"/>
        <cfvo type="num" val="1"/>
        <color theme="0" tint="-0.249977111117893"/>
      </dataBar>
      <extLst>
        <ext xmlns:x14="http://schemas.microsoft.com/office/spreadsheetml/2009/9/main" uri="{B025F937-C7B1-47D3-B67F-A62EFF666E3E}">
          <x14:id>{0C40A378-64DE-4AFB-8BBE-BF6B14FAA2C0}</x14:id>
        </ext>
      </extLst>
    </cfRule>
  </conditionalFormatting>
  <conditionalFormatting sqref="I57:BL57">
    <cfRule type="expression" dxfId="2" priority="4">
      <formula>AND(TODAY()&gt;=I$3,TODAY()&lt;J$3)</formula>
    </cfRule>
  </conditionalFormatting>
  <conditionalFormatting sqref="I57:BL57">
    <cfRule type="expression" dxfId="1" priority="2">
      <formula>AND(task_start&lt;=I$3,ROUNDDOWN((task_end-task_start+1)*task_progress,0)+task_start-1&gt;=I$3)</formula>
    </cfRule>
    <cfRule type="expression" dxfId="0" priority="3" stopIfTrue="1">
      <formula>AND(task_end&gt;=I$3,task_start&lt;J$3)</formula>
    </cfRule>
  </conditionalFormatting>
  <dataValidations disablePrompts="1" count="1">
    <dataValidation type="whole" operator="greaterThanOrEqual" allowBlank="1" showInputMessage="1" promptTitle="Display Week" prompt="Changing this number will scroll the Gantt Chart view." sqref="E2" xr:uid="{00000000-0002-0000-0000-000000000000}">
      <formula1>1</formula1>
    </dataValidation>
  </dataValidations>
  <printOptions horizontalCentered="1"/>
  <pageMargins left="0.35433070866141736" right="0.35433070866141736" top="0.35433070866141736" bottom="0.51181102362204722" header="0.31496062992125984" footer="0.31496062992125984"/>
  <pageSetup paperSize="9" scale="85" orientation="landscape" r:id="rId2"/>
  <headerFooter differentFirst="1" scaleWithDoc="0">
    <oddFooter>Page &amp;P of &amp;N</oddFooter>
  </headerFooter>
  <drawing r:id="rId3"/>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D56 D68 D45 D26:D36 D20:D24 D48:D49 D51 D58 D74 D5:D18 D78:D82</xm:sqref>
        </x14:conditionalFormatting>
        <x14:conditionalFormatting xmlns:xm="http://schemas.microsoft.com/office/excel/2006/main">
          <x14:cfRule type="dataBar" id="{4C29E9A6-C083-4C1E-9279-3D14AA1B8827}">
            <x14:dataBar minLength="0" maxLength="100" gradient="0">
              <x14:cfvo type="num">
                <xm:f>0</xm:f>
              </x14:cfvo>
              <x14:cfvo type="num">
                <xm:f>1</xm:f>
              </x14:cfvo>
              <x14:negativeFillColor rgb="FFFF0000"/>
              <x14:axisColor rgb="FF000000"/>
            </x14:dataBar>
          </x14:cfRule>
          <xm:sqref>D7</xm:sqref>
        </x14:conditionalFormatting>
        <x14:conditionalFormatting xmlns:xm="http://schemas.microsoft.com/office/excel/2006/main">
          <x14:cfRule type="dataBar" id="{2E090E4D-7653-4D7E-8959-C3FE46D3791F}">
            <x14:dataBar minLength="0" maxLength="100" gradient="0">
              <x14:cfvo type="num">
                <xm:f>0</xm:f>
              </x14:cfvo>
              <x14:cfvo type="num">
                <xm:f>1</xm:f>
              </x14:cfvo>
              <x14:negativeFillColor rgb="FFFF0000"/>
              <x14:axisColor rgb="FF000000"/>
            </x14:dataBar>
          </x14:cfRule>
          <xm:sqref>D59</xm:sqref>
        </x14:conditionalFormatting>
        <x14:conditionalFormatting xmlns:xm="http://schemas.microsoft.com/office/excel/2006/main">
          <x14:cfRule type="dataBar" id="{947CBC2C-432F-4C92-9381-FA854B6FC683}">
            <x14:dataBar minLength="0" maxLength="100" gradient="0">
              <x14:cfvo type="num">
                <xm:f>0</xm:f>
              </x14:cfvo>
              <x14:cfvo type="num">
                <xm:f>1</xm:f>
              </x14:cfvo>
              <x14:negativeFillColor rgb="FFFF0000"/>
              <x14:axisColor rgb="FF000000"/>
            </x14:dataBar>
          </x14:cfRule>
          <xm:sqref>D71</xm:sqref>
        </x14:conditionalFormatting>
        <x14:conditionalFormatting xmlns:xm="http://schemas.microsoft.com/office/excel/2006/main">
          <x14:cfRule type="dataBar" id="{75D84675-04D2-40DB-B5FA-DAFDBE47888A}">
            <x14:dataBar minLength="0" maxLength="100" gradient="0">
              <x14:cfvo type="num">
                <xm:f>0</xm:f>
              </x14:cfvo>
              <x14:cfvo type="num">
                <xm:f>1</xm:f>
              </x14:cfvo>
              <x14:negativeFillColor rgb="FFFF0000"/>
              <x14:axisColor rgb="FF000000"/>
            </x14:dataBar>
          </x14:cfRule>
          <xm:sqref>D69</xm:sqref>
        </x14:conditionalFormatting>
        <x14:conditionalFormatting xmlns:xm="http://schemas.microsoft.com/office/excel/2006/main">
          <x14:cfRule type="dataBar" id="{E5630E02-2CE0-4288-8AF9-A2F8085EDDFC}">
            <x14:dataBar minLength="0" maxLength="100" gradient="0">
              <x14:cfvo type="num">
                <xm:f>0</xm:f>
              </x14:cfvo>
              <x14:cfvo type="num">
                <xm:f>1</xm:f>
              </x14:cfvo>
              <x14:negativeFillColor rgb="FFFF0000"/>
              <x14:axisColor rgb="FF000000"/>
            </x14:dataBar>
          </x14:cfRule>
          <xm:sqref>D70</xm:sqref>
        </x14:conditionalFormatting>
        <x14:conditionalFormatting xmlns:xm="http://schemas.microsoft.com/office/excel/2006/main">
          <x14:cfRule type="dataBar" id="{040FC8C3-6C4A-4EBB-8C8F-6F99DD739523}">
            <x14:dataBar minLength="0" maxLength="100" gradient="0">
              <x14:cfvo type="num">
                <xm:f>0</xm:f>
              </x14:cfvo>
              <x14:cfvo type="num">
                <xm:f>1</xm:f>
              </x14:cfvo>
              <x14:negativeFillColor rgb="FFFF0000"/>
              <x14:axisColor rgb="FF000000"/>
            </x14:dataBar>
          </x14:cfRule>
          <xm:sqref>D73</xm:sqref>
        </x14:conditionalFormatting>
        <x14:conditionalFormatting xmlns:xm="http://schemas.microsoft.com/office/excel/2006/main">
          <x14:cfRule type="dataBar" id="{2775D4E2-7B3D-431D-8B7C-9F3A25CB5F00}">
            <x14:dataBar minLength="0" maxLength="100" gradient="0">
              <x14:cfvo type="num">
                <xm:f>0</xm:f>
              </x14:cfvo>
              <x14:cfvo type="num">
                <xm:f>1</xm:f>
              </x14:cfvo>
              <x14:negativeFillColor rgb="FFFF0000"/>
              <x14:axisColor rgb="FF000000"/>
            </x14:dataBar>
          </x14:cfRule>
          <xm:sqref>D72</xm:sqref>
        </x14:conditionalFormatting>
        <x14:conditionalFormatting xmlns:xm="http://schemas.microsoft.com/office/excel/2006/main">
          <x14:cfRule type="dataBar" id="{19E46F30-39D8-403D-AEFD-3A0C51B0F9EE}">
            <x14:dataBar minLength="0" maxLength="100" gradient="0">
              <x14:cfvo type="num">
                <xm:f>0</xm:f>
              </x14:cfvo>
              <x14:cfvo type="num">
                <xm:f>1</xm:f>
              </x14:cfvo>
              <x14:negativeFillColor rgb="FFFF0000"/>
              <x14:axisColor rgb="FF000000"/>
            </x14:dataBar>
          </x14:cfRule>
          <xm:sqref>D8</xm:sqref>
        </x14:conditionalFormatting>
        <x14:conditionalFormatting xmlns:xm="http://schemas.microsoft.com/office/excel/2006/main">
          <x14:cfRule type="dataBar" id="{E7D88242-1A29-479B-87E0-3D478A5067B8}">
            <x14:dataBar minLength="0" maxLength="100" gradient="0">
              <x14:cfvo type="num">
                <xm:f>0</xm:f>
              </x14:cfvo>
              <x14:cfvo type="num">
                <xm:f>1</xm:f>
              </x14:cfvo>
              <x14:negativeFillColor rgb="FFFF0000"/>
              <x14:axisColor rgb="FF000000"/>
            </x14:dataBar>
          </x14:cfRule>
          <xm:sqref>D9</xm:sqref>
        </x14:conditionalFormatting>
        <x14:conditionalFormatting xmlns:xm="http://schemas.microsoft.com/office/excel/2006/main">
          <x14:cfRule type="dataBar" id="{92B931BF-522C-4C77-B45E-E40ACEEDADB0}">
            <x14:dataBar minLength="0" maxLength="100" gradient="0">
              <x14:cfvo type="num">
                <xm:f>0</xm:f>
              </x14:cfvo>
              <x14:cfvo type="num">
                <xm:f>1</xm:f>
              </x14:cfvo>
              <x14:negativeFillColor rgb="FFFF0000"/>
              <x14:axisColor rgb="FF000000"/>
            </x14:dataBar>
          </x14:cfRule>
          <xm:sqref>D79</xm:sqref>
        </x14:conditionalFormatting>
        <x14:conditionalFormatting xmlns:xm="http://schemas.microsoft.com/office/excel/2006/main">
          <x14:cfRule type="dataBar" id="{BBEA81A2-015A-4BDA-B576-630267FBCBCF}">
            <x14:dataBar minLength="0" maxLength="100" border="1" negativeBarBorderColorSameAsPositive="0">
              <x14:cfvo type="autoMin"/>
              <x14:cfvo type="autoMax"/>
              <x14:borderColor rgb="FF638EC6"/>
              <x14:negativeFillColor rgb="FFFF0000"/>
              <x14:negativeBorderColor rgb="FFFF0000"/>
              <x14:axisColor rgb="FF000000"/>
            </x14:dataBar>
          </x14:cfRule>
          <xm:sqref>S25</xm:sqref>
        </x14:conditionalFormatting>
        <x14:conditionalFormatting xmlns:xm="http://schemas.microsoft.com/office/excel/2006/main">
          <x14:cfRule type="dataBar" id="{7A034E3B-70A5-4ED0-AF4B-9A8DBC119B3F}">
            <x14:dataBar minLength="0" maxLength="100" gradient="0">
              <x14:cfvo type="num">
                <xm:f>0</xm:f>
              </x14:cfvo>
              <x14:cfvo type="num">
                <xm:f>1</xm:f>
              </x14:cfvo>
              <x14:negativeFillColor rgb="FFFF0000"/>
              <x14:axisColor rgb="FF000000"/>
            </x14:dataBar>
          </x14:cfRule>
          <xm:sqref>D25</xm:sqref>
        </x14:conditionalFormatting>
        <x14:conditionalFormatting xmlns:xm="http://schemas.microsoft.com/office/excel/2006/main">
          <x14:cfRule type="dataBar" id="{26BEDD20-A449-4384-88E9-E6A07CA8574D}">
            <x14:dataBar minLength="0" maxLength="100" gradient="0">
              <x14:cfvo type="num">
                <xm:f>0</xm:f>
              </x14:cfvo>
              <x14:cfvo type="num">
                <xm:f>1</xm:f>
              </x14:cfvo>
              <x14:negativeFillColor rgb="FFFF0000"/>
              <x14:axisColor rgb="FF000000"/>
            </x14:dataBar>
          </x14:cfRule>
          <xm:sqref>D19</xm:sqref>
        </x14:conditionalFormatting>
        <x14:conditionalFormatting xmlns:xm="http://schemas.microsoft.com/office/excel/2006/main">
          <x14:cfRule type="dataBar" id="{7D1693C7-6C7C-4AC5-B5AE-3D6C9D28E2A8}">
            <x14:dataBar minLength="0" maxLength="100" gradient="0">
              <x14:cfvo type="num">
                <xm:f>0</xm:f>
              </x14:cfvo>
              <x14:cfvo type="num">
                <xm:f>1</xm:f>
              </x14:cfvo>
              <x14:negativeFillColor rgb="FFFF0000"/>
              <x14:axisColor rgb="FF000000"/>
            </x14:dataBar>
          </x14:cfRule>
          <xm:sqref>D55</xm:sqref>
        </x14:conditionalFormatting>
        <x14:conditionalFormatting xmlns:xm="http://schemas.microsoft.com/office/excel/2006/main">
          <x14:cfRule type="dataBar" id="{59F9F8D3-0195-4CD4-B0EB-82E42C353857}">
            <x14:dataBar minLength="0" maxLength="100" gradient="0">
              <x14:cfvo type="num">
                <xm:f>0</xm:f>
              </x14:cfvo>
              <x14:cfvo type="num">
                <xm:f>1</xm:f>
              </x14:cfvo>
              <x14:negativeFillColor rgb="FFFF0000"/>
              <x14:axisColor rgb="FF000000"/>
            </x14:dataBar>
          </x14:cfRule>
          <xm:sqref>D42:D43 D40</xm:sqref>
        </x14:conditionalFormatting>
        <x14:conditionalFormatting xmlns:xm="http://schemas.microsoft.com/office/excel/2006/main">
          <x14:cfRule type="dataBar" id="{A2D9D71D-CBB6-4AFA-8DA5-1B535BC39371}">
            <x14:dataBar minLength="0" maxLength="100" gradient="0">
              <x14:cfvo type="num">
                <xm:f>0</xm:f>
              </x14:cfvo>
              <x14:cfvo type="num">
                <xm:f>1</xm:f>
              </x14:cfvo>
              <x14:negativeFillColor rgb="FFFF0000"/>
              <x14:axisColor rgb="FF000000"/>
            </x14:dataBar>
          </x14:cfRule>
          <xm:sqref>D60:D67</xm:sqref>
        </x14:conditionalFormatting>
        <x14:conditionalFormatting xmlns:xm="http://schemas.microsoft.com/office/excel/2006/main">
          <x14:cfRule type="dataBar" id="{8EF747D9-A822-4567-983A-E4F85EFEF86C}">
            <x14:dataBar minLength="0" maxLength="100" border="1" negativeBarBorderColorSameAsPositive="0">
              <x14:cfvo type="autoMin"/>
              <x14:cfvo type="autoMax"/>
              <x14:borderColor rgb="FF638EC6"/>
              <x14:negativeFillColor rgb="FFFF0000"/>
              <x14:negativeBorderColor rgb="FFFF0000"/>
              <x14:axisColor rgb="FF000000"/>
            </x14:dataBar>
          </x14:cfRule>
          <xm:sqref>S81:S82 S26 S78 S21 S23:S24 S11:S19</xm:sqref>
        </x14:conditionalFormatting>
        <x14:conditionalFormatting xmlns:xm="http://schemas.microsoft.com/office/excel/2006/main">
          <x14:cfRule type="dataBar" id="{28D66462-8BEE-45CE-9262-B9C692E63552}">
            <x14:dataBar minLength="0" maxLength="100" border="1" negativeBarBorderColorSameAsPositive="0">
              <x14:cfvo type="autoMin"/>
              <x14:cfvo type="autoMax"/>
              <x14:borderColor rgb="FF638EC6"/>
              <x14:negativeFillColor rgb="FFFF0000"/>
              <x14:negativeBorderColor rgb="FFFF0000"/>
              <x14:axisColor rgb="FF000000"/>
            </x14:dataBar>
          </x14:cfRule>
          <xm:sqref>S20 S22</xm:sqref>
        </x14:conditionalFormatting>
        <x14:conditionalFormatting xmlns:xm="http://schemas.microsoft.com/office/excel/2006/main">
          <x14:cfRule type="dataBar" id="{85FCDFA9-544E-4B84-95B1-A805F6C496A1}">
            <x14:dataBar minLength="0" maxLength="100" gradient="0">
              <x14:cfvo type="num">
                <xm:f>0</xm:f>
              </x14:cfvo>
              <x14:cfvo type="num">
                <xm:f>1</xm:f>
              </x14:cfvo>
              <x14:negativeFillColor rgb="FFFF0000"/>
              <x14:axisColor rgb="FF000000"/>
            </x14:dataBar>
          </x14:cfRule>
          <xm:sqref>D38</xm:sqref>
        </x14:conditionalFormatting>
        <x14:conditionalFormatting xmlns:xm="http://schemas.microsoft.com/office/excel/2006/main">
          <x14:cfRule type="dataBar" id="{F1739B69-AA69-4448-A14D-AB5F39428D9D}">
            <x14:dataBar minLength="0" maxLength="100" gradient="0">
              <x14:cfvo type="num">
                <xm:f>0</xm:f>
              </x14:cfvo>
              <x14:cfvo type="num">
                <xm:f>1</xm:f>
              </x14:cfvo>
              <x14:negativeFillColor rgb="FFFF0000"/>
              <x14:axisColor rgb="FF000000"/>
            </x14:dataBar>
          </x14:cfRule>
          <xm:sqref>D39</xm:sqref>
        </x14:conditionalFormatting>
        <x14:conditionalFormatting xmlns:xm="http://schemas.microsoft.com/office/excel/2006/main">
          <x14:cfRule type="dataBar" id="{C062FE04-A0C4-4CA1-A7E5-D7AB572DFCE8}">
            <x14:dataBar minLength="0" maxLength="100" gradient="0">
              <x14:cfvo type="num">
                <xm:f>0</xm:f>
              </x14:cfvo>
              <x14:cfvo type="num">
                <xm:f>1</xm:f>
              </x14:cfvo>
              <x14:negativeFillColor rgb="FFFF0000"/>
              <x14:axisColor rgb="FF000000"/>
            </x14:dataBar>
          </x14:cfRule>
          <xm:sqref>D41</xm:sqref>
        </x14:conditionalFormatting>
        <x14:conditionalFormatting xmlns:xm="http://schemas.microsoft.com/office/excel/2006/main">
          <x14:cfRule type="dataBar" id="{66F1E172-6AA0-4030-9FA9-1AC1617023CC}">
            <x14:dataBar minLength="0" maxLength="100" gradient="0">
              <x14:cfvo type="num">
                <xm:f>0</xm:f>
              </x14:cfvo>
              <x14:cfvo type="num">
                <xm:f>1</xm:f>
              </x14:cfvo>
              <x14:negativeFillColor rgb="FFFF0000"/>
              <x14:axisColor rgb="FF000000"/>
            </x14:dataBar>
          </x14:cfRule>
          <xm:sqref>D44</xm:sqref>
        </x14:conditionalFormatting>
        <x14:conditionalFormatting xmlns:xm="http://schemas.microsoft.com/office/excel/2006/main">
          <x14:cfRule type="dataBar" id="{FAD6909F-3951-4531-ACCC-A7D816971A15}">
            <x14:dataBar minLength="0" maxLength="100" gradient="0">
              <x14:cfvo type="num">
                <xm:f>0</xm:f>
              </x14:cfvo>
              <x14:cfvo type="num">
                <xm:f>1</xm:f>
              </x14:cfvo>
              <x14:negativeFillColor rgb="FFFF0000"/>
              <x14:axisColor rgb="FF000000"/>
            </x14:dataBar>
          </x14:cfRule>
          <xm:sqref>D46</xm:sqref>
        </x14:conditionalFormatting>
        <x14:conditionalFormatting xmlns:xm="http://schemas.microsoft.com/office/excel/2006/main">
          <x14:cfRule type="dataBar" id="{6C6040EF-664F-46AD-B734-A7419BBB8F0A}">
            <x14:dataBar minLength="0" maxLength="100" gradient="0">
              <x14:cfvo type="num">
                <xm:f>0</xm:f>
              </x14:cfvo>
              <x14:cfvo type="num">
                <xm:f>1</xm:f>
              </x14:cfvo>
              <x14:negativeFillColor rgb="FFFF0000"/>
              <x14:axisColor rgb="FF000000"/>
            </x14:dataBar>
          </x14:cfRule>
          <xm:sqref>D50</xm:sqref>
        </x14:conditionalFormatting>
        <x14:conditionalFormatting xmlns:xm="http://schemas.microsoft.com/office/excel/2006/main">
          <x14:cfRule type="dataBar" id="{2879B3E5-AC26-4DCC-B6C1-16FDE77B28ED}">
            <x14:dataBar minLength="0" maxLength="100" gradient="0">
              <x14:cfvo type="num">
                <xm:f>0</xm:f>
              </x14:cfvo>
              <x14:cfvo type="num">
                <xm:f>1</xm:f>
              </x14:cfvo>
              <x14:negativeFillColor rgb="FFFF0000"/>
              <x14:axisColor rgb="FF000000"/>
            </x14:dataBar>
          </x14:cfRule>
          <xm:sqref>D47</xm:sqref>
        </x14:conditionalFormatting>
        <x14:conditionalFormatting xmlns:xm="http://schemas.microsoft.com/office/excel/2006/main">
          <x14:cfRule type="dataBar" id="{8B017EE5-32B6-475C-A174-F7C20D7ACB86}">
            <x14:dataBar minLength="0" maxLength="100" gradient="0">
              <x14:cfvo type="num">
                <xm:f>0</xm:f>
              </x14:cfvo>
              <x14:cfvo type="num">
                <xm:f>1</xm:f>
              </x14:cfvo>
              <x14:negativeFillColor rgb="FFFF0000"/>
              <x14:axisColor rgb="FF000000"/>
            </x14:dataBar>
          </x14:cfRule>
          <xm:sqref>D54</xm:sqref>
        </x14:conditionalFormatting>
        <x14:conditionalFormatting xmlns:xm="http://schemas.microsoft.com/office/excel/2006/main">
          <x14:cfRule type="dataBar" id="{D364A07A-B493-4393-B5F6-6D3E07221184}">
            <x14:dataBar minLength="0" maxLength="100" gradient="0">
              <x14:cfvo type="num">
                <xm:f>0</xm:f>
              </x14:cfvo>
              <x14:cfvo type="num">
                <xm:f>1</xm:f>
              </x14:cfvo>
              <x14:negativeFillColor rgb="FFFF0000"/>
              <x14:axisColor rgb="FF000000"/>
            </x14:dataBar>
          </x14:cfRule>
          <xm:sqref>D52</xm:sqref>
        </x14:conditionalFormatting>
        <x14:conditionalFormatting xmlns:xm="http://schemas.microsoft.com/office/excel/2006/main">
          <x14:cfRule type="dataBar" id="{2CBB4290-4AF7-459A-AEDF-545F1E2974B6}">
            <x14:dataBar minLength="0" maxLength="100" gradient="0">
              <x14:cfvo type="num">
                <xm:f>0</xm:f>
              </x14:cfvo>
              <x14:cfvo type="num">
                <xm:f>1</xm:f>
              </x14:cfvo>
              <x14:negativeFillColor rgb="FFFF0000"/>
              <x14:axisColor rgb="FF000000"/>
            </x14:dataBar>
          </x14:cfRule>
          <xm:sqref>D53</xm:sqref>
        </x14:conditionalFormatting>
        <x14:conditionalFormatting xmlns:xm="http://schemas.microsoft.com/office/excel/2006/main">
          <x14:cfRule type="dataBar" id="{0C40A378-64DE-4AFB-8BBE-BF6B14FAA2C0}">
            <x14:dataBar minLength="0" maxLength="100" gradient="0">
              <x14:cfvo type="num">
                <xm:f>0</xm:f>
              </x14:cfvo>
              <x14:cfvo type="num">
                <xm:f>1</xm:f>
              </x14:cfvo>
              <x14:negativeFillColor rgb="FFFF0000"/>
              <x14:axisColor rgb="FF000000"/>
            </x14:dataBar>
          </x14:cfRule>
          <xm:sqref>D57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RowHeight="12.75" x14ac:dyDescent="0.2"/>
  <cols>
    <col min="1" max="1" width="87.140625" style="28" customWidth="1"/>
    <col min="2" max="16384" width="9.140625" style="1"/>
  </cols>
  <sheetData>
    <row r="1" spans="1:2" ht="46.5" customHeight="1" x14ac:dyDescent="0.2"/>
    <row r="2" spans="1:2" s="30" customFormat="1" ht="15.75" x14ac:dyDescent="0.25">
      <c r="A2" s="29" t="s">
        <v>10</v>
      </c>
      <c r="B2" s="29"/>
    </row>
    <row r="3" spans="1:2" s="34" customFormat="1" ht="27" customHeight="1" x14ac:dyDescent="0.25">
      <c r="A3" s="35" t="s">
        <v>15</v>
      </c>
      <c r="B3" s="35"/>
    </row>
    <row r="4" spans="1:2" s="31" customFormat="1" ht="26.25" x14ac:dyDescent="0.4">
      <c r="A4" s="32" t="s">
        <v>9</v>
      </c>
    </row>
    <row r="5" spans="1:2" ht="74.099999999999994" customHeight="1" x14ac:dyDescent="0.2">
      <c r="A5" s="33" t="s">
        <v>18</v>
      </c>
    </row>
    <row r="6" spans="1:2" ht="26.25" customHeight="1" x14ac:dyDescent="0.2">
      <c r="A6" s="32" t="s">
        <v>21</v>
      </c>
    </row>
    <row r="7" spans="1:2" s="28" customFormat="1" ht="204.95" customHeight="1" x14ac:dyDescent="0.25">
      <c r="A7" s="37" t="s">
        <v>20</v>
      </c>
    </row>
    <row r="8" spans="1:2" s="31" customFormat="1" ht="26.25" x14ac:dyDescent="0.4">
      <c r="A8" s="32" t="s">
        <v>11</v>
      </c>
    </row>
    <row r="9" spans="1:2" ht="60" x14ac:dyDescent="0.2">
      <c r="A9" s="33" t="s">
        <v>19</v>
      </c>
    </row>
    <row r="10" spans="1:2" s="28" customFormat="1" ht="27.95" customHeight="1" x14ac:dyDescent="0.25">
      <c r="A10" s="36" t="s">
        <v>17</v>
      </c>
    </row>
    <row r="11" spans="1:2" s="31" customFormat="1" ht="26.25" x14ac:dyDescent="0.4">
      <c r="A11" s="32" t="s">
        <v>8</v>
      </c>
    </row>
    <row r="12" spans="1:2" ht="30" x14ac:dyDescent="0.2">
      <c r="A12" s="33" t="s">
        <v>16</v>
      </c>
    </row>
    <row r="13" spans="1:2" s="28" customFormat="1" ht="27.95" customHeight="1" x14ac:dyDescent="0.25">
      <c r="A13" s="36" t="s">
        <v>2</v>
      </c>
    </row>
    <row r="14" spans="1:2" s="31" customFormat="1" ht="26.25" x14ac:dyDescent="0.4">
      <c r="A14" s="32" t="s">
        <v>12</v>
      </c>
    </row>
    <row r="15" spans="1:2" ht="75" customHeight="1" x14ac:dyDescent="0.2">
      <c r="A15" s="33" t="s">
        <v>13</v>
      </c>
    </row>
    <row r="16" spans="1:2" ht="75" x14ac:dyDescent="0.2">
      <c r="A16" s="33" t="s">
        <v>14</v>
      </c>
    </row>
  </sheetData>
  <customSheetViews>
    <customSheetView guid="{FA3378DB-2FEE-497A-9BFF-42EF3803FB26}" showGridLines="0">
      <pageMargins left="0.5" right="0.5" top="0.5" bottom="0.5" header="0.3" footer="0.3"/>
      <pageSetup orientation="portrait" r:id="rId1"/>
    </customSheetView>
  </customSheetViews>
  <hyperlinks>
    <hyperlink ref="A13" r:id="rId2" xr:uid="{00000000-0004-0000-0100-000000000000}"/>
    <hyperlink ref="A10" r:id="rId3" xr:uid="{00000000-0004-0000-0100-000001000000}"/>
    <hyperlink ref="A3" r:id="rId4" xr:uid="{00000000-0004-0000-0100-000002000000}"/>
    <hyperlink ref="A2" r:id="rId5" xr:uid="{00000000-0004-0000-0100-000003000000}"/>
  </hyperlinks>
  <pageMargins left="0.5" right="0.5" top="0.5" bottom="0.5" header="0.3" footer="0.3"/>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ProjectSchedule</vt:lpstr>
      <vt:lpstr>About</vt:lpstr>
      <vt:lpstr>Display_Week</vt:lpstr>
      <vt:lpstr>ProjectSchedule!Print_Area</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2019-04-10T06:02:22Z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2019-03-19T17:17:07.6273720Z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ae87efaf-4711-40ea-b5db-c90354dd2317</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